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24226"/>
  <mc:AlternateContent xmlns:mc="http://schemas.openxmlformats.org/markup-compatibility/2006">
    <mc:Choice Requires="x15">
      <x15ac:absPath xmlns:x15ac="http://schemas.microsoft.com/office/spreadsheetml/2010/11/ac" url="C:\Users\e.koufosotiri\Desktop\Παραρτήματα\Α_Παράρτημα\"/>
    </mc:Choice>
  </mc:AlternateContent>
  <xr:revisionPtr revIDLastSave="0" documentId="13_ncr:1_{80EC94C8-273E-42E1-B870-6B61B2E0C919}" xr6:coauthVersionLast="36" xr6:coauthVersionMax="36" xr10:uidLastSave="{00000000-0000-0000-0000-000000000000}"/>
  <bookViews>
    <workbookView xWindow="0" yWindow="0" windowWidth="28800" windowHeight="11505" xr2:uid="{00000000-000D-0000-FFFF-FFFF00000000}"/>
  </bookViews>
  <sheets>
    <sheet name="Ενδεικτικά ανώτατα όρια δαπανών" sheetId="1" r:id="rId1"/>
  </sheets>
  <definedNames>
    <definedName name="_xlnm._FilterDatabase" localSheetId="0" hidden="1">'Ενδεικτικά ανώτατα όρια δαπανών'!$A$3:$I$667</definedName>
    <definedName name="_xlnm.Print_Area" localSheetId="0">'Ενδεικτικά ανώτατα όρια δαπανών'!$A$1:$I$683</definedName>
    <definedName name="_xlnm.Print_Titles" localSheetId="0">'Ενδεικτικά ανώτατα όρια δαπανών'!$1:$4</definedName>
  </definedNames>
  <calcPr calcId="191029"/>
</workbook>
</file>

<file path=xl/calcChain.xml><?xml version="1.0" encoding="utf-8"?>
<calcChain xmlns="http://schemas.openxmlformats.org/spreadsheetml/2006/main">
  <c r="H666" i="1" l="1"/>
  <c r="E666" i="1"/>
  <c r="F666" i="1"/>
  <c r="G666" i="1"/>
  <c r="I666" i="1"/>
  <c r="D666" i="1"/>
  <c r="E578" i="1" l="1"/>
  <c r="F578" i="1"/>
  <c r="G578" i="1"/>
  <c r="H578" i="1"/>
  <c r="I578" i="1"/>
  <c r="I660" i="1" l="1"/>
  <c r="H660" i="1"/>
  <c r="G660" i="1"/>
  <c r="F660" i="1"/>
  <c r="E660" i="1"/>
  <c r="E234" i="1" l="1"/>
  <c r="I663" i="1" l="1"/>
  <c r="H663" i="1"/>
  <c r="G663" i="1"/>
  <c r="F663" i="1"/>
  <c r="E663" i="1"/>
  <c r="D663" i="1"/>
  <c r="D27" i="1" l="1"/>
  <c r="D442" i="1"/>
  <c r="D333" i="1" l="1"/>
  <c r="D119" i="1"/>
  <c r="D375" i="1"/>
  <c r="D561" i="1"/>
  <c r="D99" i="1"/>
  <c r="D392" i="1"/>
  <c r="D61" i="1"/>
  <c r="D527" i="1"/>
  <c r="D220" i="1"/>
  <c r="D646" i="1"/>
  <c r="D237" i="1"/>
  <c r="D578" i="1"/>
  <c r="D612" i="1"/>
  <c r="D287" i="1"/>
  <c r="D154" i="1"/>
  <c r="D629" i="1"/>
  <c r="D184" i="1"/>
  <c r="D493" i="1"/>
  <c r="D595" i="1"/>
  <c r="D316" i="1"/>
  <c r="D137" i="1"/>
  <c r="D459" i="1"/>
  <c r="D44" i="1"/>
  <c r="D19" i="1"/>
  <c r="D544" i="1"/>
  <c r="D510" i="1"/>
  <c r="D476" i="1"/>
  <c r="D350" i="1"/>
  <c r="D416" i="1" l="1"/>
  <c r="I664" i="1" l="1"/>
  <c r="H664" i="1"/>
  <c r="G664" i="1"/>
  <c r="F664" i="1"/>
  <c r="E664" i="1"/>
  <c r="I662" i="1"/>
  <c r="H662" i="1"/>
  <c r="G662" i="1"/>
  <c r="F662" i="1"/>
  <c r="E662" i="1"/>
  <c r="D664" i="1"/>
  <c r="D662" i="1"/>
  <c r="E360" i="1" l="1"/>
  <c r="D360" i="1"/>
  <c r="G360" i="1"/>
  <c r="F360" i="1" l="1"/>
  <c r="I360" i="1"/>
  <c r="H360" i="1"/>
  <c r="F267" i="1" l="1"/>
  <c r="E267" i="1"/>
  <c r="G267" i="1" l="1"/>
  <c r="D267" i="1"/>
  <c r="H267" i="1"/>
  <c r="I267" i="1"/>
  <c r="G169" i="1" l="1"/>
  <c r="F205" i="1"/>
  <c r="I247" i="1" l="1"/>
  <c r="I82" i="1"/>
  <c r="H70" i="1"/>
  <c r="I163" i="1"/>
  <c r="I199" i="1"/>
  <c r="E169" i="1"/>
  <c r="F401" i="1"/>
  <c r="G76" i="1"/>
  <c r="F425" i="1"/>
  <c r="H253" i="1"/>
  <c r="E76" i="1"/>
  <c r="F199" i="1"/>
  <c r="F82" i="1"/>
  <c r="F76" i="1"/>
  <c r="E82" i="1"/>
  <c r="E260" i="1"/>
  <c r="I425" i="1"/>
  <c r="E205" i="1"/>
  <c r="E401" i="1"/>
  <c r="G253" i="1"/>
  <c r="H401" i="1"/>
  <c r="G401" i="1"/>
  <c r="I205" i="1"/>
  <c r="E163" i="1"/>
  <c r="H193" i="1"/>
  <c r="F193" i="1"/>
  <c r="G82" i="1"/>
  <c r="G205" i="1"/>
  <c r="H425" i="1"/>
  <c r="H205" i="1"/>
  <c r="F70" i="1"/>
  <c r="G247" i="1"/>
  <c r="E199" i="1"/>
  <c r="G163" i="1"/>
  <c r="E247" i="1"/>
  <c r="H82" i="1"/>
  <c r="I401" i="1"/>
  <c r="F253" i="1"/>
  <c r="E70" i="1"/>
  <c r="H76" i="1"/>
  <c r="H169" i="1"/>
  <c r="F163" i="1"/>
  <c r="F247" i="1"/>
  <c r="E253" i="1"/>
  <c r="E193" i="1"/>
  <c r="F169" i="1"/>
  <c r="G425" i="1"/>
  <c r="G70" i="1"/>
  <c r="G199" i="1"/>
  <c r="H199" i="1"/>
  <c r="I76" i="1"/>
  <c r="I193" i="1"/>
  <c r="H163" i="1"/>
  <c r="I169" i="1"/>
  <c r="I253" i="1"/>
  <c r="G193" i="1"/>
  <c r="I70" i="1"/>
  <c r="H260" i="1"/>
  <c r="E425" i="1"/>
  <c r="G260" i="1"/>
  <c r="I260" i="1"/>
  <c r="F260" i="1"/>
  <c r="H247" i="1"/>
  <c r="D425" i="1" l="1"/>
  <c r="D82" i="1" l="1"/>
  <c r="D76" i="1"/>
  <c r="D70" i="1"/>
  <c r="D163" i="1" l="1"/>
  <c r="D169" i="1"/>
  <c r="D205" i="1" l="1"/>
  <c r="D193" i="1"/>
  <c r="D199" i="1"/>
  <c r="D401" i="1" l="1"/>
  <c r="D288" i="1"/>
  <c r="D253" i="1" l="1"/>
  <c r="D260" i="1"/>
  <c r="D247" i="1"/>
  <c r="D120" i="1"/>
  <c r="D656" i="1" l="1"/>
  <c r="D657" i="1"/>
  <c r="D658" i="1" l="1"/>
  <c r="D655" i="1"/>
  <c r="D654" i="1"/>
  <c r="D652" i="1" l="1"/>
  <c r="D650" i="1" l="1"/>
  <c r="D239" i="1" l="1"/>
  <c r="D101" i="1"/>
  <c r="D653" i="1"/>
  <c r="D299" i="1" l="1"/>
  <c r="D631" i="1"/>
  <c r="D512" i="1"/>
  <c r="D529" i="1"/>
  <c r="D335" i="1"/>
  <c r="D139" i="1"/>
  <c r="D478" i="1"/>
  <c r="D46" i="1"/>
  <c r="D21" i="1"/>
  <c r="D122" i="1"/>
  <c r="D222" i="1"/>
  <c r="D377" i="1"/>
  <c r="D495" i="1"/>
  <c r="D461" i="1"/>
  <c r="D63" i="1"/>
  <c r="D352" i="1"/>
  <c r="D418" i="1"/>
  <c r="D156" i="1"/>
  <c r="D659" i="1"/>
  <c r="D665" i="1" l="1"/>
  <c r="D186" i="1"/>
  <c r="D597" i="1"/>
  <c r="D444" i="1"/>
  <c r="D580" i="1"/>
  <c r="D29" i="1"/>
  <c r="D318" i="1"/>
  <c r="D546" i="1"/>
  <c r="D563" i="1"/>
  <c r="D648" i="1"/>
  <c r="D614" i="1"/>
  <c r="D394" i="1"/>
  <c r="D661" i="1"/>
  <c r="D667" i="1" l="1"/>
  <c r="I656" i="1" l="1"/>
  <c r="G657" i="1"/>
  <c r="F657" i="1"/>
  <c r="G656" i="1"/>
  <c r="H657" i="1"/>
  <c r="E657" i="1"/>
  <c r="E656" i="1"/>
  <c r="F656" i="1"/>
  <c r="I657" i="1"/>
  <c r="H656" i="1"/>
  <c r="F658" i="1" l="1"/>
  <c r="H658" i="1"/>
  <c r="I654" i="1"/>
  <c r="E658" i="1"/>
  <c r="I658" i="1"/>
  <c r="H654" i="1"/>
  <c r="F655" i="1"/>
  <c r="E655" i="1"/>
  <c r="E654" i="1"/>
  <c r="G655" i="1"/>
  <c r="H655" i="1"/>
  <c r="G658" i="1"/>
  <c r="F654" i="1"/>
  <c r="G654" i="1"/>
  <c r="I655" i="1"/>
  <c r="E287" i="1" l="1"/>
  <c r="H99" i="1"/>
  <c r="H101" i="1" l="1"/>
  <c r="H44" i="1"/>
  <c r="E476" i="1"/>
  <c r="G333" i="1"/>
  <c r="I595" i="1"/>
  <c r="F316" i="1"/>
  <c r="G527" i="1"/>
  <c r="F220" i="1"/>
  <c r="H476" i="1"/>
  <c r="F612" i="1"/>
  <c r="E375" i="1"/>
  <c r="I27" i="1"/>
  <c r="E646" i="1"/>
  <c r="F44" i="1"/>
  <c r="E316" i="1"/>
  <c r="I316" i="1"/>
  <c r="H459" i="1"/>
  <c r="E561" i="1"/>
  <c r="E493" i="1"/>
  <c r="H646" i="1"/>
  <c r="F510" i="1"/>
  <c r="I44" i="1"/>
  <c r="F595" i="1"/>
  <c r="I561" i="1"/>
  <c r="I333" i="1"/>
  <c r="I629" i="1"/>
  <c r="H27" i="1"/>
  <c r="G220" i="1"/>
  <c r="F629" i="1"/>
  <c r="I137" i="1"/>
  <c r="F375" i="1"/>
  <c r="I459" i="1"/>
  <c r="E137" i="1"/>
  <c r="I476" i="1"/>
  <c r="E612" i="1"/>
  <c r="F493" i="1"/>
  <c r="G493" i="1"/>
  <c r="F137" i="1"/>
  <c r="I527" i="1"/>
  <c r="H137" i="1"/>
  <c r="H493" i="1"/>
  <c r="G476" i="1"/>
  <c r="E510" i="1"/>
  <c r="F459" i="1"/>
  <c r="G44" i="1"/>
  <c r="G375" i="1"/>
  <c r="H316" i="1"/>
  <c r="G595" i="1"/>
  <c r="H527" i="1"/>
  <c r="G316" i="1"/>
  <c r="E333" i="1"/>
  <c r="H561" i="1"/>
  <c r="H629" i="1"/>
  <c r="F27" i="1"/>
  <c r="H595" i="1"/>
  <c r="E27" i="1"/>
  <c r="E629" i="1"/>
  <c r="E595" i="1"/>
  <c r="G629" i="1"/>
  <c r="G612" i="1"/>
  <c r="G459" i="1"/>
  <c r="F476" i="1"/>
  <c r="I375" i="1"/>
  <c r="E459" i="1"/>
  <c r="G510" i="1"/>
  <c r="F646" i="1"/>
  <c r="I510" i="1"/>
  <c r="I493" i="1"/>
  <c r="I612" i="1"/>
  <c r="E220" i="1"/>
  <c r="F561" i="1"/>
  <c r="H220" i="1"/>
  <c r="H612" i="1"/>
  <c r="H333" i="1"/>
  <c r="I646" i="1"/>
  <c r="G646" i="1"/>
  <c r="H510" i="1"/>
  <c r="I220" i="1"/>
  <c r="E527" i="1"/>
  <c r="H375" i="1"/>
  <c r="F333" i="1"/>
  <c r="I442" i="1"/>
  <c r="G561" i="1"/>
  <c r="F99" i="1"/>
  <c r="I287" i="1"/>
  <c r="E99" i="1"/>
  <c r="F442" i="1"/>
  <c r="H287" i="1"/>
  <c r="H442" i="1"/>
  <c r="G119" i="1"/>
  <c r="E442" i="1"/>
  <c r="G442" i="1"/>
  <c r="F119" i="1"/>
  <c r="F19" i="1"/>
  <c r="G19" i="1"/>
  <c r="F287" i="1"/>
  <c r="I119" i="1"/>
  <c r="G287" i="1"/>
  <c r="I99" i="1"/>
  <c r="I19" i="1"/>
  <c r="H119" i="1"/>
  <c r="H19" i="1"/>
  <c r="G99" i="1"/>
  <c r="E119" i="1"/>
  <c r="F29" i="1" l="1"/>
  <c r="I29" i="1"/>
  <c r="H29" i="1"/>
  <c r="I544" i="1"/>
  <c r="E222" i="1"/>
  <c r="G597" i="1"/>
  <c r="I461" i="1"/>
  <c r="I597" i="1"/>
  <c r="H512" i="1"/>
  <c r="F139" i="1"/>
  <c r="G335" i="1"/>
  <c r="E29" i="1"/>
  <c r="E461" i="1"/>
  <c r="G631" i="1"/>
  <c r="H597" i="1"/>
  <c r="G580" i="1"/>
  <c r="H495" i="1"/>
  <c r="I139" i="1"/>
  <c r="I335" i="1"/>
  <c r="H648" i="1"/>
  <c r="F46" i="1"/>
  <c r="F222" i="1"/>
  <c r="E478" i="1"/>
  <c r="G101" i="1"/>
  <c r="H444" i="1"/>
  <c r="G444" i="1"/>
  <c r="F648" i="1"/>
  <c r="I529" i="1"/>
  <c r="F512" i="1"/>
  <c r="E444" i="1"/>
  <c r="I631" i="1"/>
  <c r="H614" i="1"/>
  <c r="G648" i="1"/>
  <c r="E597" i="1"/>
  <c r="I563" i="1"/>
  <c r="E495" i="1"/>
  <c r="H21" i="1"/>
  <c r="I101" i="1"/>
  <c r="I222" i="1"/>
  <c r="H563" i="1"/>
  <c r="F614" i="1"/>
  <c r="F527" i="1"/>
  <c r="E44" i="1"/>
  <c r="H318" i="1"/>
  <c r="H478" i="1"/>
  <c r="G563" i="1"/>
  <c r="I377" i="1"/>
  <c r="G377" i="1"/>
  <c r="F631" i="1"/>
  <c r="G529" i="1"/>
  <c r="F444" i="1"/>
  <c r="I648" i="1"/>
  <c r="F563" i="1"/>
  <c r="F478" i="1"/>
  <c r="E631" i="1"/>
  <c r="G318" i="1"/>
  <c r="G46" i="1"/>
  <c r="H139" i="1"/>
  <c r="F495" i="1"/>
  <c r="I478" i="1"/>
  <c r="G222" i="1"/>
  <c r="F597" i="1"/>
  <c r="E563" i="1"/>
  <c r="G21" i="1"/>
  <c r="G614" i="1"/>
  <c r="E512" i="1"/>
  <c r="I318" i="1"/>
  <c r="F21" i="1"/>
  <c r="G512" i="1"/>
  <c r="G478" i="1"/>
  <c r="E318" i="1"/>
  <c r="E19" i="1"/>
  <c r="I444" i="1"/>
  <c r="F335" i="1"/>
  <c r="I614" i="1"/>
  <c r="I580" i="1"/>
  <c r="E614" i="1"/>
  <c r="E648" i="1"/>
  <c r="G27" i="1"/>
  <c r="G137" i="1"/>
  <c r="H377" i="1"/>
  <c r="I495" i="1"/>
  <c r="I21" i="1"/>
  <c r="E101" i="1"/>
  <c r="F101" i="1"/>
  <c r="F544" i="1"/>
  <c r="H580" i="1"/>
  <c r="E335" i="1"/>
  <c r="F377" i="1"/>
  <c r="G544" i="1"/>
  <c r="H222" i="1"/>
  <c r="G495" i="1"/>
  <c r="H46" i="1"/>
  <c r="H544" i="1"/>
  <c r="E544" i="1"/>
  <c r="E529" i="1"/>
  <c r="H335" i="1"/>
  <c r="E580" i="1"/>
  <c r="I512" i="1"/>
  <c r="G461" i="1"/>
  <c r="F580" i="1"/>
  <c r="H631" i="1"/>
  <c r="H529" i="1"/>
  <c r="F461" i="1"/>
  <c r="E139" i="1"/>
  <c r="I46" i="1"/>
  <c r="H461" i="1"/>
  <c r="E377" i="1"/>
  <c r="F318" i="1"/>
  <c r="G29" i="1" l="1"/>
  <c r="E46" i="1"/>
  <c r="G139" i="1"/>
  <c r="E546" i="1"/>
  <c r="F546" i="1"/>
  <c r="G546" i="1"/>
  <c r="E21" i="1"/>
  <c r="F529" i="1"/>
  <c r="H546" i="1"/>
  <c r="I546" i="1"/>
  <c r="F652" i="1" l="1"/>
  <c r="E652" i="1"/>
  <c r="I652" i="1"/>
  <c r="G652" i="1"/>
  <c r="H652" i="1"/>
  <c r="F650" i="1" l="1"/>
  <c r="G650" i="1"/>
  <c r="I650" i="1"/>
  <c r="E650" i="1"/>
  <c r="H650" i="1"/>
  <c r="E653" i="1" l="1"/>
  <c r="F653" i="1"/>
  <c r="I653" i="1"/>
  <c r="H653" i="1"/>
  <c r="G350" i="1" l="1"/>
  <c r="E350" i="1"/>
  <c r="G237" i="1"/>
  <c r="H61" i="1"/>
  <c r="I154" i="1"/>
  <c r="I61" i="1"/>
  <c r="F184" i="1"/>
  <c r="E61" i="1"/>
  <c r="H237" i="1"/>
  <c r="F61" i="1"/>
  <c r="E416" i="1"/>
  <c r="H154" i="1"/>
  <c r="G184" i="1"/>
  <c r="F416" i="1"/>
  <c r="H184" i="1"/>
  <c r="G61" i="1"/>
  <c r="H350" i="1"/>
  <c r="F350" i="1"/>
  <c r="I237" i="1"/>
  <c r="H416" i="1"/>
  <c r="E154" i="1"/>
  <c r="F237" i="1"/>
  <c r="F154" i="1"/>
  <c r="E184" i="1"/>
  <c r="I416" i="1"/>
  <c r="E237" i="1"/>
  <c r="I184" i="1"/>
  <c r="I350" i="1"/>
  <c r="G154" i="1"/>
  <c r="G653" i="1"/>
  <c r="G392" i="1"/>
  <c r="F392" i="1"/>
  <c r="F659" i="1"/>
  <c r="H392" i="1"/>
  <c r="H659" i="1"/>
  <c r="I392" i="1"/>
  <c r="I659" i="1"/>
  <c r="E392" i="1"/>
  <c r="E659" i="1"/>
  <c r="I665" i="1" l="1"/>
  <c r="I394" i="1"/>
  <c r="F156" i="1"/>
  <c r="F288" i="1"/>
  <c r="F299" i="1" s="1"/>
  <c r="F352" i="1"/>
  <c r="E418" i="1"/>
  <c r="E186" i="1"/>
  <c r="I63" i="1"/>
  <c r="E288" i="1"/>
  <c r="E299" i="1" s="1"/>
  <c r="I156" i="1"/>
  <c r="G63" i="1"/>
  <c r="F665" i="1"/>
  <c r="G239" i="1"/>
  <c r="F394" i="1"/>
  <c r="F418" i="1"/>
  <c r="E63" i="1"/>
  <c r="E352" i="1"/>
  <c r="G156" i="1"/>
  <c r="H156" i="1"/>
  <c r="H665" i="1"/>
  <c r="F239" i="1"/>
  <c r="H63" i="1"/>
  <c r="H288" i="1"/>
  <c r="I288" i="1"/>
  <c r="E239" i="1"/>
  <c r="H239" i="1"/>
  <c r="E665" i="1"/>
  <c r="G394" i="1"/>
  <c r="H418" i="1"/>
  <c r="E394" i="1"/>
  <c r="I352" i="1"/>
  <c r="H352" i="1"/>
  <c r="G288" i="1"/>
  <c r="G299" i="1" s="1"/>
  <c r="I186" i="1"/>
  <c r="F63" i="1"/>
  <c r="H394" i="1"/>
  <c r="E156" i="1"/>
  <c r="H186" i="1"/>
  <c r="G416" i="1"/>
  <c r="I418" i="1"/>
  <c r="I239" i="1"/>
  <c r="G186" i="1"/>
  <c r="F186" i="1"/>
  <c r="G352" i="1"/>
  <c r="G659" i="1"/>
  <c r="I661" i="1"/>
  <c r="F661" i="1"/>
  <c r="H661" i="1"/>
  <c r="E661" i="1"/>
  <c r="I299" i="1" l="1"/>
  <c r="G418" i="1"/>
  <c r="H299" i="1"/>
  <c r="G665" i="1"/>
  <c r="G661" i="1"/>
  <c r="H120" i="1" l="1"/>
  <c r="H122" i="1" s="1"/>
  <c r="F120" i="1"/>
  <c r="I120" i="1"/>
  <c r="E120" i="1"/>
  <c r="G120" i="1"/>
  <c r="H667" i="1" l="1"/>
  <c r="F667" i="1"/>
  <c r="G667" i="1"/>
  <c r="F122" i="1"/>
  <c r="I667" i="1"/>
  <c r="G122" i="1"/>
  <c r="I122" i="1"/>
  <c r="E667" i="1"/>
  <c r="E122" i="1"/>
</calcChain>
</file>

<file path=xl/sharedStrings.xml><?xml version="1.0" encoding="utf-8"?>
<sst xmlns="http://schemas.openxmlformats.org/spreadsheetml/2006/main" count="889" uniqueCount="125">
  <si>
    <t>Προεδρία της Δημοκρατίας</t>
  </si>
  <si>
    <t>Βουλή των Ελλήνων</t>
  </si>
  <si>
    <t>Υπουργείο Περιβάλλοντος και Ενέργειας</t>
  </si>
  <si>
    <t>Υπουργείο Ναυτιλίας και Νησιωτικής Πολιτικής</t>
  </si>
  <si>
    <t>Γενικό Σύνολο</t>
  </si>
  <si>
    <t>Υπουργείο Αγροτικής Ανάπτυξης και Τροφίμων</t>
  </si>
  <si>
    <t>Λογαριασμοί</t>
  </si>
  <si>
    <t>2310180, 2310480, 2310580, 2310880 μέρος, 2310980 μέρος, 2340480</t>
  </si>
  <si>
    <t>2310880 μέρος, 2310980 μέρος</t>
  </si>
  <si>
    <t>Υπουργείο Τουρισμού</t>
  </si>
  <si>
    <t>23102, 23103, (23104 πλην του 2310480), (23105 πλην του 2310580), (23108 μέρος πλην του 2310880), (23109 μέρος πλην του 2310980), (234 μέρος πλην του 2340480)</t>
  </si>
  <si>
    <t>(23108 μέρος πλην του 2310880), (23109 μέρος πλην του 2310980), (234 μέρος πλην του 2340480)</t>
  </si>
  <si>
    <t>Λοιπές μεταβιβάσεις διάφορες</t>
  </si>
  <si>
    <t>232, 233, 236, 239</t>
  </si>
  <si>
    <t xml:space="preserve">Αποδόσεις σε φορείς εκτός Γενικής Κυβέρνησης  </t>
  </si>
  <si>
    <t xml:space="preserve">21102, 21202, 21302  </t>
  </si>
  <si>
    <t>Αποκεντρωμένη Διοίκηση Αττικής</t>
  </si>
  <si>
    <t>Αποκεντρωμένη Διοίκηση Θεσσαλίας - Στερεάς Ελλάδας</t>
  </si>
  <si>
    <t>Αποκεντρωμένη Διοίκηση Ηπείρου - Δυτικής Μακεδονίας</t>
  </si>
  <si>
    <t>Αποκεντρωμένη Διοίκηση Αιγαίου</t>
  </si>
  <si>
    <t>Αποκεντρωμένη Διοίκηση Κρήτης</t>
  </si>
  <si>
    <t>Αποκεντρωμένη Διοίκηση Μακεδονίας - Θράκης</t>
  </si>
  <si>
    <t>Υπουργείο Δικαιοσύνης</t>
  </si>
  <si>
    <t>Παρατηρήσεις:</t>
  </si>
  <si>
    <t>Τ.Π. Παροχές σε εργαζομένους</t>
  </si>
  <si>
    <t>Τ.Π. Μεταβιβάσεις:</t>
  </si>
  <si>
    <t>Τ.Π. Λοιπές δαπάνες</t>
  </si>
  <si>
    <t>Ταμειακό Σύνολο</t>
  </si>
  <si>
    <t>Εθνικολογιστικές προσαρμογές</t>
  </si>
  <si>
    <t>Σύνολο κατά ESA</t>
  </si>
  <si>
    <t>Φορείς</t>
  </si>
  <si>
    <t>Υπουργείο Εθνικής Άμυνας</t>
  </si>
  <si>
    <t>Υπουργείο Εσωτερικών</t>
  </si>
  <si>
    <t>Υπουργείο Μετανάστευσης και Ασύλου</t>
  </si>
  <si>
    <t>Υπουργείο Ψηφιακής Διακυβέρνησης</t>
  </si>
  <si>
    <t>Αποκεντρωμένη Διοίκηση Πελοποννήσου - Δυτικής Ελλάδας</t>
  </si>
  <si>
    <t>Επιχορηγήσεις σε φορείς εντός Γενικής Κυβέρνησης (περιλαμβάνονται οι επιχορηγήσεις νοσοκομείων και εφημεριών ιατρών ΕΣΥ και υπερωριών λοιπού νοσοκομειακού προσωπικού)</t>
  </si>
  <si>
    <t xml:space="preserve">   Τόκοι</t>
  </si>
  <si>
    <t xml:space="preserve">   Κοινωνικές Παροχές</t>
  </si>
  <si>
    <t xml:space="preserve">   Διαφορά φυσικών παραλαβών - ταμειακών πληρωμών</t>
  </si>
  <si>
    <t xml:space="preserve">   Εξοπλιστικά Προγράμματα (σε ταμειακή βάση)</t>
  </si>
  <si>
    <t>3130101001, 3130101002</t>
  </si>
  <si>
    <t xml:space="preserve">   Καταπτώσεις Εγγυήσεων</t>
  </si>
  <si>
    <t xml:space="preserve">   Προμήθειες για Χρηματοοικονομικές Υπηρεσίες</t>
  </si>
  <si>
    <t>Ανώτατο Συμβούλιο Επιλογής Προσωπικού</t>
  </si>
  <si>
    <t>Σύνολο</t>
  </si>
  <si>
    <t>Ανεξάρτητη Αρχή Δημοσίων Εσόδων</t>
  </si>
  <si>
    <t>Αρχή Καταπολέμησης της Νομιμοποίησης Εσόδων από Εγκληματικές Δραστηριότητες</t>
  </si>
  <si>
    <t>Εθνικό Συμβούλιο Ραδιοτηλεόρασης</t>
  </si>
  <si>
    <t>Συνήγορος του Καταναλωτή</t>
  </si>
  <si>
    <t>Αρχή Διασφάλισης της Ποιότητας στην Πρωτοβάθμια και Δευτεροβάθμια Εκπαίδευση</t>
  </si>
  <si>
    <t>Εθνικός Οργανισμός Εξετάσεων</t>
  </si>
  <si>
    <t>Αρχή Προστασίας Δεδομένων Προσωπικού Χαρακτήρα</t>
  </si>
  <si>
    <t>Αρχή Διασφάλισης του Απορρήτου των Επικοινωνιών</t>
  </si>
  <si>
    <t>Συνήγορος του Πολίτη</t>
  </si>
  <si>
    <t>Εθνική Αρχή Διαφάνειας</t>
  </si>
  <si>
    <t>Ρυθμιστική Αρχή Σιδηροδρόμων</t>
  </si>
  <si>
    <t>Εκτιμήσεις</t>
  </si>
  <si>
    <t>Προβλέψεις</t>
  </si>
  <si>
    <t>Τόκοι δεδουλευμένοι (προσαρμογή)</t>
  </si>
  <si>
    <t>Αναγκαστικές αποχωρήσεις</t>
  </si>
  <si>
    <t>Συμμετοχή Ε.Δ. στο ΜΚ εταιρειών</t>
  </si>
  <si>
    <t>Μεταβολή απλήρωτων υποχρεώσεων</t>
  </si>
  <si>
    <t>Επισκόπηση δαπανών</t>
  </si>
  <si>
    <t>Σύζευξις</t>
  </si>
  <si>
    <t>Τ.Π. Βουλή των Ελλήνων</t>
  </si>
  <si>
    <t>Τ.Π.</t>
  </si>
  <si>
    <t>Τ.Π. Ταμειακό Σύνολο</t>
  </si>
  <si>
    <t>Ταμειακό Σύνολο Κρατικού Προϋπολογισμού</t>
  </si>
  <si>
    <t>Προεδρία της Κυβέρνησης</t>
  </si>
  <si>
    <t>Επιστρεπτέα προκαταβολή</t>
  </si>
  <si>
    <t>Εθνική Αρχή Ανώτατης Εκπαίδευσης</t>
  </si>
  <si>
    <t>Καταπτώσεις εγγυήσεων</t>
  </si>
  <si>
    <t>Ταμείο Ανάκαμψης και Ανθεκτικότητας</t>
  </si>
  <si>
    <t>Ανεξάρτητη Αρχή Πιστοληπτικής Αξιολόγησης</t>
  </si>
  <si>
    <t>Επιθεώρηση Εργασίας</t>
  </si>
  <si>
    <t>Εργοδοτικές εισφορές δημοσίων υπαλλήλων</t>
  </si>
  <si>
    <t>Φιλόδημος - Αντώνης Τρίτσης</t>
  </si>
  <si>
    <t>Υπουργείο Παιδείας, Θρησκευμάτων και Αθλητισμού</t>
  </si>
  <si>
    <t>Υπουργείο Πολιτισμού</t>
  </si>
  <si>
    <t>Υπουργείο Εργασίας και Κοινωνικής Ασφάλισης</t>
  </si>
  <si>
    <t>Υπουργείο Κοινωνικής Συνοχής και Οικογένειας</t>
  </si>
  <si>
    <t>Υπουργείο Υποδομών και Μεταφορών</t>
  </si>
  <si>
    <t>Υπουργείο Υγείας  /3</t>
  </si>
  <si>
    <t>Π.Δ.Ε. (Εθνικό)</t>
  </si>
  <si>
    <t>Π.Δ.Ε. (Συγχρηματοδοτούμενο)</t>
  </si>
  <si>
    <t>Υπουργείο Προστασίας του Πολίτη</t>
  </si>
  <si>
    <t>Υπουργείο Εθνικής Οικονομίας και Οικονομικών (πλην Γενικών Κρατικών Δαπανών)  /3</t>
  </si>
  <si>
    <t>Υπουργείο Ανάπτυξης  /6</t>
  </si>
  <si>
    <t>Λοιπές μεταβιβάσεις διάφορες  /8</t>
  </si>
  <si>
    <t>Υπουργείο Κλιματικής Κρίσης και Πολιτικής Προστασίας  /11</t>
  </si>
  <si>
    <t>Εθνικολογιστικές προσαρμογές   /14</t>
  </si>
  <si>
    <t>(5) Οι πιστώσεις για την κάλυψη του ελλείμματος ΕΛΕΓΕΠ θα επαναπροσδιοριστούν μετά από επικαιροποίηση των σχετικών στοιχείων.</t>
  </si>
  <si>
    <r>
      <rPr>
        <i/>
        <sz val="9"/>
        <color rgb="FF000000"/>
        <rFont val="Arial Narrow"/>
        <family val="2"/>
        <charset val="161"/>
      </rPr>
      <t xml:space="preserve">   </t>
    </r>
    <r>
      <rPr>
        <i/>
        <u/>
        <sz val="9"/>
        <color rgb="FF000000"/>
        <rFont val="Arial Narrow"/>
        <family val="2"/>
        <charset val="161"/>
      </rPr>
      <t>εκ των οποίων:</t>
    </r>
  </si>
  <si>
    <r>
      <t xml:space="preserve">Επιχορηγήσεις σε φορείς </t>
    </r>
    <r>
      <rPr>
        <i/>
        <u/>
        <sz val="9"/>
        <color rgb="FF000000"/>
        <rFont val="Arial Narrow"/>
        <family val="2"/>
        <charset val="161"/>
      </rPr>
      <t>εντός</t>
    </r>
    <r>
      <rPr>
        <i/>
        <sz val="9"/>
        <color rgb="FF000000"/>
        <rFont val="Arial Narrow"/>
        <family val="2"/>
        <charset val="161"/>
      </rPr>
      <t xml:space="preserve"> Γενικής Κυβέρνησης</t>
    </r>
  </si>
  <si>
    <r>
      <t xml:space="preserve">Αποδόσεις σε φορείς </t>
    </r>
    <r>
      <rPr>
        <i/>
        <u/>
        <sz val="9"/>
        <color rgb="FF000000"/>
        <rFont val="Arial Narrow"/>
        <family val="2"/>
        <charset val="161"/>
      </rPr>
      <t>εντός</t>
    </r>
    <r>
      <rPr>
        <i/>
        <sz val="9"/>
        <color rgb="FF000000"/>
        <rFont val="Arial Narrow"/>
        <family val="2"/>
        <charset val="161"/>
      </rPr>
      <t xml:space="preserve"> Γενικής Κυβέρνησης</t>
    </r>
  </si>
  <si>
    <r>
      <t>Τ.Π. Μεταβιβάσεις:</t>
    </r>
    <r>
      <rPr>
        <b/>
        <i/>
        <sz val="9"/>
        <color rgb="FF000000"/>
        <rFont val="Arial Narrow"/>
        <family val="2"/>
        <charset val="161"/>
      </rPr>
      <t xml:space="preserve">  /7</t>
    </r>
  </si>
  <si>
    <r>
      <t>Τ.Π. Μεταβιβάσεις:</t>
    </r>
    <r>
      <rPr>
        <b/>
        <i/>
        <sz val="9"/>
        <color rgb="FF000000"/>
        <rFont val="Arial Narrow"/>
        <family val="2"/>
        <charset val="161"/>
      </rPr>
      <t xml:space="preserve">  /9</t>
    </r>
  </si>
  <si>
    <r>
      <t>Τ.Π. Λοιπές δαπάνες</t>
    </r>
    <r>
      <rPr>
        <b/>
        <i/>
        <sz val="9"/>
        <color rgb="FF000000"/>
        <rFont val="Arial Narrow"/>
        <family val="2"/>
        <charset val="161"/>
      </rPr>
      <t xml:space="preserve">   /10</t>
    </r>
  </si>
  <si>
    <r>
      <t xml:space="preserve">Π.Δ.Ε. (Εθνικό) </t>
    </r>
    <r>
      <rPr>
        <b/>
        <i/>
        <sz val="9"/>
        <color rgb="FF000000"/>
        <rFont val="Arial Narrow"/>
        <family val="2"/>
        <charset val="161"/>
      </rPr>
      <t xml:space="preserve"> /12</t>
    </r>
  </si>
  <si>
    <r>
      <t>Π.Δ.Ε. (Συγχρηματοδοτούμενο)</t>
    </r>
    <r>
      <rPr>
        <b/>
        <i/>
        <sz val="9"/>
        <color rgb="FF000000"/>
        <rFont val="Arial Narrow"/>
        <family val="2"/>
        <charset val="161"/>
      </rPr>
      <t xml:space="preserve"> /12</t>
    </r>
  </si>
  <si>
    <r>
      <t>Ταμείο Ανάκαμψης και Ανθεκτικότητας</t>
    </r>
    <r>
      <rPr>
        <b/>
        <i/>
        <sz val="9"/>
        <color rgb="FF000000"/>
        <rFont val="Arial Narrow"/>
        <family val="2"/>
        <charset val="161"/>
      </rPr>
      <t xml:space="preserve">   /13</t>
    </r>
  </si>
  <si>
    <t>(1) Ποσά σύμφωνα με την εισηγητική έκθεση Προϋπολογισμού 2025.</t>
  </si>
  <si>
    <t>21102, 21202, 21302</t>
  </si>
  <si>
    <t>(12) Δεν υπάρχουν διαθέσιμα διακριτά στοιχεία για το ΠΔΕ των Ανεξάρτητων Διοικητικών Αρχών, τα ποσά των οποίων περιλαμβάνονται στο συνολικό όριο δαπανών του εκάστοτε Υπουργείου.</t>
  </si>
  <si>
    <t>(13) Στα όρια δαπανών του Ταμείου Ανάκαμψης και Ανθεκτικότητας δεν περιλαμβάνονται οι εκτιμώμενες δαπάνες για χορηγήσεις δανείων σε επιχειρήσεις, διότι αποτελούν χρηματοοικονομική συναλλαγή.</t>
  </si>
  <si>
    <t>Επιχορηγήσεις σε φορείς εκτός Γενικής Κυβέρνησης</t>
  </si>
  <si>
    <t>(8) Στα όρια της μείζονος κατηγορίας 23 του Υπουργείου Ψηφιακής Διακυβέρνησης για τα έτη 2025 - 2029 περιλαμβάνονται πιστώσεις ύψους 21.949.000 ευρώ για την καταβολή εισφοράς στην Ευρωπαϊκή Υπηρεσία Διαστήματος (European Space Agency), σύμφωνα με την παρ.9 του άρθρου 119 του ν.4727/2020.</t>
  </si>
  <si>
    <t>Αποδόσεις σε φορείς εκτός Γενικής Κυβέρνησης</t>
  </si>
  <si>
    <t>Υπουργείο Εξωτερικών  /2</t>
  </si>
  <si>
    <t xml:space="preserve">   Κάλυψη ελλείμματος ΕΛΕΓΕΠ  /5</t>
  </si>
  <si>
    <t>(14) Εθνικολογιστικές προσαρμογές: (+) μείωση δαπανών / (-) αύξηση δαπανών.</t>
  </si>
  <si>
    <t>Γενικές Κρατικές Δαπάνες  /2  /4</t>
  </si>
  <si>
    <t>Προϋπολογισμός  /1</t>
  </si>
  <si>
    <t xml:space="preserve">   Πρόσθετες Αποδοχές</t>
  </si>
  <si>
    <t>(2) Στα όρια των Γενικών Κρατικών Δαπανών και του Υπουργείου Εξωτερικών δεν περιλαμβάνονται πιστώσεις για χρηματοοικονομικές συναλλαγές, οι οποίες δεν προσμετρώνται στο δημοσιονομικό αποτέλεσμα.</t>
  </si>
  <si>
    <t>(3) Στα ανώτατα όρια δαπανών του Υπουργείου Εθνικής Οικονομίας και Οικονομικών δεν περιλαμβάνονται πιστώσεις για χρηματοοικονομικές συναλλαγές που αφορούν στη συμμετοχή του Ελληνικού Δημοσίου σε αυξήσεις μετοχικού κεφαλαίου διεθνών οργανισμών, οι οποίες δεν προσμετρώνται στο δημοσιονομικό αποτέλεσμα.</t>
  </si>
  <si>
    <t>(4) Στο όριο των Γενικών Κρατικών Δαπανών περιλαμβάνονται πιστώσεις για τις δαπάνες των μεταναστευτικών ροών του Υπουργείου Εθνικής Οικονομίας και Οικονομικών, οι οποίες ανακατανέμονται στα Υπουργεία με σχετικές δράσεις, κατά την εκτέλεση του προϋπολογισμού.</t>
  </si>
  <si>
    <t>(6) Στα ανώτατα όρια δαπανών του Υπουργείου Ανάπτυξης για τα έτη 2025 - 2029 περιλαμβάνεται πίστωση ύψους 4.885.000 ευρώ για την επιχορήγηση του Εθνικού Αστεροσκοπείου Αθηνών, σύμφωνα με τις διατάξεις του άρθρου 83 του ν.5164/2024.</t>
  </si>
  <si>
    <t xml:space="preserve"> </t>
  </si>
  <si>
    <t>(9) Στα όρια της μείζονος κατηγορίας 23 του τακτικού προϋπολογισμού του Υπουργείου Μετανάστευσης και Ασύλου, για τα έτη 2025 - 2029, περιλαμβάνονται και πιστώσεις για την επιχορήγηση σε ΟΤΑ α΄ βαθμού με σκοπό την κάλυψη δαπανών χρήσης γης, καθαριότητας και ηλεκτροφωτισμού από τη λειτουργία μονάδων φιλοξενίας καθώς και για τη χρηματοδότηση έργων υποδομών και τη στήριξη των τοπικών κοινωνιών που επιβαρύνονται από μονάδες φιλοξενίας από τον λογαριασμό "Ταμείο Αλληλεγγύης", συνολικού ύψους 50.000.000 ευρώ κατ' ετος.</t>
  </si>
  <si>
    <t>(10) Στα όρια της μείζονος κατηγορίας 29 του τακτικού προϋπολογισμού του Υπουργείου Μετανάστευσης και Ασύλου, για τα έτη 2025 - 2029, περιλαμβάνονται και πιστώσεις που αντιστοιχούν με το 75% των εσόδων από παράβολα, τα οποία εισπράττονται σύμφωνα με την παρ.4 του άρθρου 2 του ν.4018/2011, συνολικού ύψους 40.500.000 ευρώ κατ' ετος.</t>
  </si>
  <si>
    <t>(11) Στα ανώτατα όρια δαπανών του Υπουργείου Κλιματικής Κρίσης και Πολιτικής Προστασίας για τα έτη 2025 - 2029, περιλαμβάνονται πιστώσεις ύψους 151.000.000 ευρώ για τα μισθώματα εναέριων μέσων, εκ των οποίων ποσό 25.000.000 ευρώ αφορά στον Εθνικό Μηχανισμό Εναέριας Έρευνας και Διάσωσης (ν.4989/2022).</t>
  </si>
  <si>
    <t>(7) Στα ανώτατα όρια δαπανών του Υπουργείου Υποδομών και Μεταφορών για τα έτη 2026 - 2029 περιλαμβάνεται πίστωση ύψους 120.000.000 ευρώ για την επιχορήγηση του Οργανισμού Σιδηροδρόμων Ελλάδος (ΟΣΕ).</t>
  </si>
  <si>
    <t>Πίνακας I: Ενδεικτικά Ανώτατα Όρια Δαπανών Φορέων Κρατικού Προϋπολογισμού σε ταμειακή και δεδουλευμένη βάση σύμφωνα με τη μεθοδολογία του ESA για τα έτη 2026 - 2029
(σε ευρώ)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</si>
</sst>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1"/>
      <scheme val="minor"/>
    </font>
    <font>
      <sz val="11"/>
      <color theme="1"/>
      <name val="Times New Roman"/>
      <family val="1"/>
      <charset val="161"/>
    </font>
    <font>
      <sz val="8"/>
      <color rgb="FF000000"/>
      <name val="Arial Narrow"/>
      <family val="2"/>
      <charset val="161"/>
    </font>
    <font>
      <b/>
      <sz val="8"/>
      <color rgb="FF000000"/>
      <name val="Arial Narrow"/>
      <family val="2"/>
      <charset val="161"/>
    </font>
    <font>
      <i/>
      <sz val="8"/>
      <color theme="1"/>
      <name val="Arial Narrow"/>
      <family val="2"/>
      <charset val="161"/>
    </font>
    <font>
      <i/>
      <sz val="11"/>
      <name val="Arial Narrow"/>
      <family val="2"/>
      <charset val="161"/>
    </font>
    <font>
      <b/>
      <sz val="10"/>
      <color rgb="FF000000"/>
      <name val="Arial Narrow"/>
      <family val="2"/>
      <charset val="161"/>
    </font>
    <font>
      <sz val="11"/>
      <color indexed="8"/>
      <name val="Calibri"/>
      <family val="2"/>
      <charset val="161"/>
    </font>
    <font>
      <b/>
      <sz val="9"/>
      <color rgb="FF000000"/>
      <name val="Arial Narrow"/>
      <family val="2"/>
      <charset val="161"/>
    </font>
    <font>
      <i/>
      <sz val="9"/>
      <color rgb="FF000000"/>
      <name val="Arial Narrow"/>
      <family val="2"/>
      <charset val="161"/>
    </font>
    <font>
      <b/>
      <i/>
      <u/>
      <sz val="9"/>
      <color rgb="FF000000"/>
      <name val="Arial Narrow"/>
      <family val="2"/>
      <charset val="161"/>
    </font>
    <font>
      <i/>
      <u/>
      <sz val="9"/>
      <color rgb="FF000000"/>
      <name val="Arial Narrow"/>
      <family val="2"/>
      <charset val="161"/>
    </font>
    <font>
      <sz val="9"/>
      <color rgb="FF000000"/>
      <name val="Arial Narrow"/>
      <family val="2"/>
      <charset val="161"/>
    </font>
    <font>
      <b/>
      <sz val="9"/>
      <color theme="1"/>
      <name val="Arial Narrow"/>
      <family val="2"/>
      <charset val="161"/>
    </font>
    <font>
      <b/>
      <i/>
      <sz val="9"/>
      <color rgb="FF000000"/>
      <name val="Arial Narrow"/>
      <family val="2"/>
      <charset val="161"/>
    </font>
    <font>
      <i/>
      <sz val="9"/>
      <name val="Arial Narrow"/>
      <family val="2"/>
      <charset val="161"/>
    </font>
    <font>
      <sz val="9"/>
      <color theme="1"/>
      <name val="Arial Narrow"/>
      <family val="2"/>
      <charset val="161"/>
    </font>
    <font>
      <b/>
      <sz val="11"/>
      <color theme="0"/>
      <name val="Arial Narrow"/>
      <family val="2"/>
      <charset val="161"/>
    </font>
    <font>
      <b/>
      <i/>
      <u/>
      <sz val="10"/>
      <name val="Arial Narrow"/>
      <family val="2"/>
      <charset val="161"/>
    </font>
    <font>
      <b/>
      <i/>
      <sz val="10"/>
      <name val="Arial Narrow"/>
      <family val="2"/>
      <charset val="161"/>
    </font>
  </fonts>
  <fills count="11">
    <fill>
      <patternFill patternType="none"/>
    </fill>
    <fill>
      <patternFill patternType="gray125"/>
    </fill>
    <fill>
      <patternFill patternType="solid">
        <fgColor rgb="FFD8D8D8"/>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6" tint="0.79998168889431442"/>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7" fillId="0" borderId="0"/>
  </cellStyleXfs>
  <cellXfs count="50">
    <xf numFmtId="0" fontId="0" fillId="0" borderId="0" xfId="0"/>
    <xf numFmtId="0" fontId="0" fillId="0" borderId="0" xfId="0" applyAlignment="1">
      <alignment vertical="center"/>
    </xf>
    <xf numFmtId="3" fontId="0" fillId="0" borderId="0" xfId="0" applyNumberFormat="1" applyAlignment="1">
      <alignment vertical="center"/>
    </xf>
    <xf numFmtId="3" fontId="5" fillId="0" borderId="0" xfId="0" applyNumberFormat="1" applyFont="1" applyFill="1" applyAlignment="1">
      <alignment horizontal="center" vertical="center" wrapText="1"/>
    </xf>
    <xf numFmtId="0" fontId="0" fillId="0" borderId="0" xfId="0" applyNumberFormat="1" applyAlignment="1">
      <alignment vertical="center"/>
    </xf>
    <xf numFmtId="0" fontId="0" fillId="0" borderId="0" xfId="0" applyFill="1" applyAlignment="1">
      <alignment vertical="center"/>
    </xf>
    <xf numFmtId="0" fontId="4" fillId="0" borderId="0"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vertical="center" wrapText="1"/>
    </xf>
    <xf numFmtId="0" fontId="3" fillId="6" borderId="1" xfId="0" applyFont="1" applyFill="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3" fontId="16"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vertical="center" wrapText="1"/>
    </xf>
    <xf numFmtId="0" fontId="12" fillId="0" borderId="1" xfId="0" applyFont="1" applyBorder="1" applyAlignment="1">
      <alignment vertical="center" wrapText="1"/>
    </xf>
    <xf numFmtId="3" fontId="13" fillId="7" borderId="1" xfId="0" applyNumberFormat="1" applyFont="1" applyFill="1" applyBorder="1" applyAlignment="1">
      <alignment horizontal="left" vertical="center" wrapText="1"/>
    </xf>
    <xf numFmtId="3" fontId="13" fillId="7" borderId="1" xfId="0" applyNumberFormat="1" applyFont="1" applyFill="1" applyBorder="1" applyAlignment="1">
      <alignment horizontal="center" vertical="center" wrapText="1"/>
    </xf>
    <xf numFmtId="3" fontId="13" fillId="0" borderId="1" xfId="0" applyNumberFormat="1" applyFont="1" applyFill="1" applyBorder="1" applyAlignment="1">
      <alignment horizontal="left" vertical="center" wrapText="1"/>
    </xf>
    <xf numFmtId="3" fontId="13" fillId="0"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vertical="center" wrapText="1"/>
    </xf>
    <xf numFmtId="0" fontId="8" fillId="9" borderId="1" xfId="0" applyFont="1" applyFill="1" applyBorder="1" applyAlignment="1">
      <alignment horizontal="center" vertical="center" wrapText="1"/>
    </xf>
    <xf numFmtId="0" fontId="8" fillId="9" borderId="1" xfId="0" applyFont="1" applyFill="1" applyBorder="1" applyAlignment="1">
      <alignment vertical="center" wrapText="1"/>
    </xf>
    <xf numFmtId="3" fontId="8" fillId="9"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9" fillId="3" borderId="1" xfId="0" applyFont="1" applyFill="1" applyBorder="1" applyAlignment="1">
      <alignment vertical="center" wrapText="1"/>
    </xf>
    <xf numFmtId="3" fontId="16" fillId="3" borderId="1" xfId="0" applyNumberFormat="1" applyFont="1" applyFill="1" applyBorder="1" applyAlignment="1">
      <alignment horizontal="center" vertical="center" wrapText="1"/>
    </xf>
    <xf numFmtId="3" fontId="8" fillId="5" borderId="1"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3" fontId="13" fillId="8" borderId="1" xfId="0" applyNumberFormat="1" applyFont="1" applyFill="1" applyBorder="1" applyAlignment="1">
      <alignment horizontal="left" vertical="center" wrapText="1"/>
    </xf>
    <xf numFmtId="3" fontId="13" fillId="8" borderId="1" xfId="0" applyNumberFormat="1" applyFont="1" applyFill="1" applyBorder="1" applyAlignment="1">
      <alignment horizontal="center" vertical="center" wrapText="1"/>
    </xf>
    <xf numFmtId="0" fontId="9" fillId="10" borderId="1" xfId="0" applyFont="1" applyFill="1" applyBorder="1" applyAlignment="1">
      <alignment horizontal="center" vertical="center" wrapText="1"/>
    </xf>
    <xf numFmtId="0" fontId="14" fillId="10" borderId="1" xfId="0" applyFont="1" applyFill="1" applyBorder="1" applyAlignment="1">
      <alignment vertical="center" wrapText="1"/>
    </xf>
    <xf numFmtId="3" fontId="16" fillId="1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7" fillId="4" borderId="1" xfId="0" applyFont="1" applyFill="1" applyBorder="1" applyAlignment="1">
      <alignment horizontal="center" vertical="center" wrapText="1"/>
    </xf>
    <xf numFmtId="0" fontId="18" fillId="0" borderId="0" xfId="0" applyFont="1" applyFill="1" applyAlignment="1">
      <alignment horizontal="left" vertical="center" wrapText="1"/>
    </xf>
    <xf numFmtId="0" fontId="19" fillId="0" borderId="0" xfId="0" applyFont="1" applyFill="1" applyAlignment="1">
      <alignment horizontal="left" vertical="center" wrapText="1"/>
    </xf>
  </cellXfs>
  <cellStyles count="2">
    <cellStyle name="Βασικό_Deltio_2" xfId="1" xr:uid="{00000000-0005-0000-0000-000000000000}"/>
    <cellStyle name="Κανονικό" xfId="0" builtinId="0"/>
  </cellStyles>
  <dxfs count="0"/>
  <tableStyles count="0" defaultTableStyle="TableStyleMedium9" defaultPivotStyle="PivotStyleLight16"/>
  <colors>
    <mruColors>
      <color rgb="FFB4B6BC"/>
      <color rgb="FFEAEAEA"/>
      <color rgb="FFFF9999"/>
      <color rgb="FFFF99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2"/>
  <sheetViews>
    <sheetView showGridLines="0" tabSelected="1" view="pageBreakPreview" zoomScale="120" zoomScaleNormal="100" zoomScaleSheetLayoutView="120" workbookViewId="0">
      <pane ySplit="4" topLeftCell="A618" activePane="bottomLeft" state="frozen"/>
      <selection pane="bottomLeft" activeCell="B659" sqref="B659"/>
    </sheetView>
  </sheetViews>
  <sheetFormatPr defaultColWidth="9.140625" defaultRowHeight="15" x14ac:dyDescent="0.25"/>
  <cols>
    <col min="1" max="1" width="2.42578125" style="1" bestFit="1" customWidth="1"/>
    <col min="2" max="2" width="33.5703125" style="1" customWidth="1"/>
    <col min="3" max="3" width="43" style="1" customWidth="1"/>
    <col min="4" max="4" width="17.140625" style="1" customWidth="1"/>
    <col min="5" max="5" width="15.42578125" style="1" customWidth="1"/>
    <col min="6" max="7" width="15.42578125" style="1" bestFit="1" customWidth="1"/>
    <col min="8" max="9" width="15.42578125" style="1" customWidth="1"/>
    <col min="10" max="16384" width="9.140625" style="1"/>
  </cols>
  <sheetData>
    <row r="1" spans="1:9" ht="42" customHeight="1" x14ac:dyDescent="0.25">
      <c r="A1" s="47" t="s">
        <v>124</v>
      </c>
      <c r="B1" s="47"/>
      <c r="C1" s="47"/>
      <c r="D1" s="47"/>
      <c r="E1" s="47"/>
      <c r="F1" s="47"/>
      <c r="G1" s="47"/>
      <c r="H1" s="47"/>
      <c r="I1" s="47"/>
    </row>
    <row r="2" spans="1:9" x14ac:dyDescent="0.25">
      <c r="A2" s="7"/>
      <c r="B2" s="8"/>
      <c r="C2" s="8"/>
      <c r="D2" s="8"/>
      <c r="E2" s="8"/>
      <c r="F2" s="8"/>
      <c r="G2" s="8"/>
      <c r="H2" s="8"/>
      <c r="I2" s="8"/>
    </row>
    <row r="3" spans="1:9" x14ac:dyDescent="0.25">
      <c r="A3" s="9"/>
      <c r="B3" s="10"/>
      <c r="C3" s="10"/>
      <c r="D3" s="10">
        <v>2025</v>
      </c>
      <c r="E3" s="10">
        <v>2025</v>
      </c>
      <c r="F3" s="10">
        <v>2026</v>
      </c>
      <c r="G3" s="10">
        <v>2027</v>
      </c>
      <c r="H3" s="10">
        <v>2028</v>
      </c>
      <c r="I3" s="10">
        <v>2029</v>
      </c>
    </row>
    <row r="4" spans="1:9" x14ac:dyDescent="0.25">
      <c r="A4" s="9" t="s">
        <v>119</v>
      </c>
      <c r="B4" s="10" t="s">
        <v>30</v>
      </c>
      <c r="C4" s="10" t="s">
        <v>6</v>
      </c>
      <c r="D4" s="10" t="s">
        <v>113</v>
      </c>
      <c r="E4" s="10" t="s">
        <v>57</v>
      </c>
      <c r="F4" s="10" t="s">
        <v>58</v>
      </c>
      <c r="G4" s="10" t="s">
        <v>58</v>
      </c>
      <c r="H4" s="10" t="s">
        <v>58</v>
      </c>
      <c r="I4" s="10" t="s">
        <v>58</v>
      </c>
    </row>
    <row r="5" spans="1:9" ht="15" customHeight="1" x14ac:dyDescent="0.25">
      <c r="A5" s="11">
        <v>1</v>
      </c>
      <c r="B5" s="12" t="s">
        <v>0</v>
      </c>
      <c r="C5" s="11"/>
      <c r="D5" s="13"/>
      <c r="E5" s="13"/>
      <c r="F5" s="13"/>
      <c r="G5" s="13"/>
      <c r="H5" s="13"/>
      <c r="I5" s="13"/>
    </row>
    <row r="6" spans="1:9" ht="15" customHeight="1" x14ac:dyDescent="0.25">
      <c r="A6" s="14"/>
      <c r="B6" s="15" t="s">
        <v>24</v>
      </c>
      <c r="C6" s="14">
        <v>21</v>
      </c>
      <c r="D6" s="16">
        <v>3532000</v>
      </c>
      <c r="E6" s="16">
        <v>3532000</v>
      </c>
      <c r="F6" s="16">
        <v>3561000</v>
      </c>
      <c r="G6" s="16">
        <v>3589000</v>
      </c>
      <c r="H6" s="16">
        <v>3616000</v>
      </c>
      <c r="I6" s="16">
        <v>3616000</v>
      </c>
    </row>
    <row r="7" spans="1:9" ht="15" customHeight="1" x14ac:dyDescent="0.25">
      <c r="A7" s="14"/>
      <c r="B7" s="17" t="s">
        <v>93</v>
      </c>
      <c r="C7" s="14"/>
      <c r="D7" s="16"/>
      <c r="E7" s="16"/>
      <c r="F7" s="16"/>
      <c r="G7" s="16"/>
      <c r="H7" s="16"/>
      <c r="I7" s="16"/>
    </row>
    <row r="8" spans="1:9" ht="15" customHeight="1" x14ac:dyDescent="0.25">
      <c r="A8" s="14"/>
      <c r="B8" s="18" t="s">
        <v>114</v>
      </c>
      <c r="C8" s="14" t="s">
        <v>15</v>
      </c>
      <c r="D8" s="16">
        <v>1160000</v>
      </c>
      <c r="E8" s="16">
        <v>1160000</v>
      </c>
      <c r="F8" s="16">
        <v>1160000</v>
      </c>
      <c r="G8" s="16">
        <v>1160000</v>
      </c>
      <c r="H8" s="16">
        <v>1160000</v>
      </c>
      <c r="I8" s="16">
        <v>1160000</v>
      </c>
    </row>
    <row r="9" spans="1:9" ht="15" customHeight="1" x14ac:dyDescent="0.25">
      <c r="A9" s="14"/>
      <c r="B9" s="15" t="s">
        <v>25</v>
      </c>
      <c r="C9" s="14">
        <v>23</v>
      </c>
      <c r="D9" s="16">
        <v>203000</v>
      </c>
      <c r="E9" s="16">
        <v>203000</v>
      </c>
      <c r="F9" s="16">
        <v>203000</v>
      </c>
      <c r="G9" s="16">
        <v>203000</v>
      </c>
      <c r="H9" s="16">
        <v>203000</v>
      </c>
      <c r="I9" s="16">
        <v>203000</v>
      </c>
    </row>
    <row r="10" spans="1:9" ht="38.25" customHeight="1" x14ac:dyDescent="0.25">
      <c r="A10" s="14"/>
      <c r="B10" s="18" t="s">
        <v>94</v>
      </c>
      <c r="C10" s="14" t="s">
        <v>10</v>
      </c>
      <c r="D10" s="16">
        <v>0</v>
      </c>
      <c r="E10" s="16">
        <v>0</v>
      </c>
      <c r="F10" s="16">
        <v>0</v>
      </c>
      <c r="G10" s="16">
        <v>0</v>
      </c>
      <c r="H10" s="16">
        <v>0</v>
      </c>
      <c r="I10" s="16">
        <v>0</v>
      </c>
    </row>
    <row r="11" spans="1:9" ht="25.5" customHeight="1" x14ac:dyDescent="0.25">
      <c r="A11" s="14"/>
      <c r="B11" s="18" t="s">
        <v>106</v>
      </c>
      <c r="C11" s="14" t="s">
        <v>11</v>
      </c>
      <c r="D11" s="16">
        <v>198000</v>
      </c>
      <c r="E11" s="16">
        <v>198000</v>
      </c>
      <c r="F11" s="16">
        <v>198000</v>
      </c>
      <c r="G11" s="16">
        <v>198000</v>
      </c>
      <c r="H11" s="16">
        <v>198000</v>
      </c>
      <c r="I11" s="16">
        <v>198000</v>
      </c>
    </row>
    <row r="12" spans="1:9" ht="25.5" customHeight="1" x14ac:dyDescent="0.25">
      <c r="A12" s="19"/>
      <c r="B12" s="18" t="s">
        <v>95</v>
      </c>
      <c r="C12" s="14" t="s">
        <v>7</v>
      </c>
      <c r="D12" s="16">
        <v>0</v>
      </c>
      <c r="E12" s="16">
        <v>0</v>
      </c>
      <c r="F12" s="16">
        <v>0</v>
      </c>
      <c r="G12" s="16">
        <v>0</v>
      </c>
      <c r="H12" s="16">
        <v>0</v>
      </c>
      <c r="I12" s="16">
        <v>0</v>
      </c>
    </row>
    <row r="13" spans="1:9" ht="15" customHeight="1" x14ac:dyDescent="0.25">
      <c r="A13" s="19"/>
      <c r="B13" s="18" t="s">
        <v>108</v>
      </c>
      <c r="C13" s="14" t="s">
        <v>8</v>
      </c>
      <c r="D13" s="16">
        <v>0</v>
      </c>
      <c r="E13" s="16">
        <v>0</v>
      </c>
      <c r="F13" s="16">
        <v>0</v>
      </c>
      <c r="G13" s="16">
        <v>0</v>
      </c>
      <c r="H13" s="16">
        <v>0</v>
      </c>
      <c r="I13" s="16">
        <v>0</v>
      </c>
    </row>
    <row r="14" spans="1:9" ht="15" customHeight="1" x14ac:dyDescent="0.25">
      <c r="A14" s="19"/>
      <c r="B14" s="18" t="s">
        <v>12</v>
      </c>
      <c r="C14" s="14" t="s">
        <v>13</v>
      </c>
      <c r="D14" s="16">
        <v>5000</v>
      </c>
      <c r="E14" s="16">
        <v>5000</v>
      </c>
      <c r="F14" s="16">
        <v>5000</v>
      </c>
      <c r="G14" s="16">
        <v>5000</v>
      </c>
      <c r="H14" s="16">
        <v>5000</v>
      </c>
      <c r="I14" s="16">
        <v>5000</v>
      </c>
    </row>
    <row r="15" spans="1:9" ht="15" customHeight="1" x14ac:dyDescent="0.25">
      <c r="A15" s="14"/>
      <c r="B15" s="15" t="s">
        <v>26</v>
      </c>
      <c r="C15" s="14"/>
      <c r="D15" s="16">
        <v>903000</v>
      </c>
      <c r="E15" s="16">
        <v>903000</v>
      </c>
      <c r="F15" s="16">
        <v>903000</v>
      </c>
      <c r="G15" s="16">
        <v>903000</v>
      </c>
      <c r="H15" s="16">
        <v>903000</v>
      </c>
      <c r="I15" s="16">
        <v>903000</v>
      </c>
    </row>
    <row r="16" spans="1:9" ht="15" customHeight="1" x14ac:dyDescent="0.25">
      <c r="A16" s="14"/>
      <c r="B16" s="15" t="s">
        <v>84</v>
      </c>
      <c r="C16" s="14"/>
      <c r="D16" s="16">
        <v>0</v>
      </c>
      <c r="E16" s="16">
        <v>0</v>
      </c>
      <c r="F16" s="16">
        <v>0</v>
      </c>
      <c r="G16" s="16">
        <v>0</v>
      </c>
      <c r="H16" s="16">
        <v>0</v>
      </c>
      <c r="I16" s="16">
        <v>0</v>
      </c>
    </row>
    <row r="17" spans="1:9" ht="15" customHeight="1" x14ac:dyDescent="0.25">
      <c r="A17" s="14"/>
      <c r="B17" s="15" t="s">
        <v>85</v>
      </c>
      <c r="C17" s="14"/>
      <c r="D17" s="16">
        <v>0</v>
      </c>
      <c r="E17" s="16">
        <v>0</v>
      </c>
      <c r="F17" s="16">
        <v>0</v>
      </c>
      <c r="G17" s="16">
        <v>0</v>
      </c>
      <c r="H17" s="16">
        <v>0</v>
      </c>
      <c r="I17" s="16">
        <v>0</v>
      </c>
    </row>
    <row r="18" spans="1:9" x14ac:dyDescent="0.25">
      <c r="A18" s="14"/>
      <c r="B18" s="15" t="s">
        <v>73</v>
      </c>
      <c r="C18" s="14"/>
      <c r="D18" s="16">
        <v>0</v>
      </c>
      <c r="E18" s="16">
        <v>0</v>
      </c>
      <c r="F18" s="16">
        <v>0</v>
      </c>
      <c r="G18" s="16">
        <v>0</v>
      </c>
      <c r="H18" s="16">
        <v>0</v>
      </c>
      <c r="I18" s="16">
        <v>0</v>
      </c>
    </row>
    <row r="19" spans="1:9" ht="15" customHeight="1" x14ac:dyDescent="0.25">
      <c r="A19" s="22"/>
      <c r="B19" s="20" t="s">
        <v>27</v>
      </c>
      <c r="C19" s="20"/>
      <c r="D19" s="21">
        <f>D6+D9+D15+D16+D17+D18</f>
        <v>4638000</v>
      </c>
      <c r="E19" s="21">
        <f t="shared" ref="E19:I19" si="0">E6+E9+E15+E16+E17+E18</f>
        <v>4638000</v>
      </c>
      <c r="F19" s="21">
        <f t="shared" si="0"/>
        <v>4667000</v>
      </c>
      <c r="G19" s="21">
        <f t="shared" si="0"/>
        <v>4695000</v>
      </c>
      <c r="H19" s="21">
        <f t="shared" si="0"/>
        <v>4722000</v>
      </c>
      <c r="I19" s="21">
        <f t="shared" si="0"/>
        <v>4722000</v>
      </c>
    </row>
    <row r="20" spans="1:9" ht="15" customHeight="1" x14ac:dyDescent="0.25">
      <c r="A20" s="30"/>
      <c r="B20" s="43" t="s">
        <v>28</v>
      </c>
      <c r="C20" s="42"/>
      <c r="D20" s="44">
        <v>0</v>
      </c>
      <c r="E20" s="44">
        <v>0</v>
      </c>
      <c r="F20" s="44">
        <v>0</v>
      </c>
      <c r="G20" s="44">
        <v>0</v>
      </c>
      <c r="H20" s="44">
        <v>0</v>
      </c>
      <c r="I20" s="44">
        <v>0</v>
      </c>
    </row>
    <row r="21" spans="1:9" ht="15" customHeight="1" x14ac:dyDescent="0.25">
      <c r="A21" s="22"/>
      <c r="B21" s="20" t="s">
        <v>29</v>
      </c>
      <c r="C21" s="20"/>
      <c r="D21" s="21">
        <f>D19-D20</f>
        <v>4638000</v>
      </c>
      <c r="E21" s="21">
        <f>E19-E20</f>
        <v>4638000</v>
      </c>
      <c r="F21" s="21">
        <f t="shared" ref="F21:I21" si="1">F19-F20</f>
        <v>4667000</v>
      </c>
      <c r="G21" s="21">
        <f t="shared" si="1"/>
        <v>4695000</v>
      </c>
      <c r="H21" s="21">
        <f t="shared" si="1"/>
        <v>4722000</v>
      </c>
      <c r="I21" s="21">
        <f t="shared" si="1"/>
        <v>4722000</v>
      </c>
    </row>
    <row r="22" spans="1:9" ht="15" customHeight="1" x14ac:dyDescent="0.25">
      <c r="A22" s="11">
        <v>2</v>
      </c>
      <c r="B22" s="12" t="s">
        <v>1</v>
      </c>
      <c r="C22" s="11"/>
      <c r="D22" s="12"/>
      <c r="E22" s="12"/>
      <c r="F22" s="12"/>
      <c r="G22" s="12"/>
      <c r="H22" s="12"/>
      <c r="I22" s="12"/>
    </row>
    <row r="23" spans="1:9" ht="15" customHeight="1" x14ac:dyDescent="0.25">
      <c r="A23" s="14"/>
      <c r="B23" s="15" t="s">
        <v>66</v>
      </c>
      <c r="C23" s="14"/>
      <c r="D23" s="16">
        <v>169950000</v>
      </c>
      <c r="E23" s="16">
        <v>169950000</v>
      </c>
      <c r="F23" s="16">
        <v>170850000</v>
      </c>
      <c r="G23" s="16">
        <v>170450000</v>
      </c>
      <c r="H23" s="16">
        <v>170050000</v>
      </c>
      <c r="I23" s="16">
        <v>170050000</v>
      </c>
    </row>
    <row r="24" spans="1:9" ht="15" customHeight="1" x14ac:dyDescent="0.25">
      <c r="A24" s="14"/>
      <c r="B24" s="15" t="s">
        <v>84</v>
      </c>
      <c r="C24" s="14"/>
      <c r="D24" s="16">
        <v>0</v>
      </c>
      <c r="E24" s="16">
        <v>0</v>
      </c>
      <c r="F24" s="16">
        <v>0</v>
      </c>
      <c r="G24" s="16">
        <v>0</v>
      </c>
      <c r="H24" s="16">
        <v>0</v>
      </c>
      <c r="I24" s="16">
        <v>0</v>
      </c>
    </row>
    <row r="25" spans="1:9" ht="15" customHeight="1" x14ac:dyDescent="0.25">
      <c r="A25" s="14"/>
      <c r="B25" s="15" t="s">
        <v>85</v>
      </c>
      <c r="C25" s="14"/>
      <c r="D25" s="16">
        <v>2000000</v>
      </c>
      <c r="E25" s="16">
        <v>2000000</v>
      </c>
      <c r="F25" s="16">
        <v>2000000</v>
      </c>
      <c r="G25" s="16">
        <v>2000000</v>
      </c>
      <c r="H25" s="16">
        <v>2000000</v>
      </c>
      <c r="I25" s="16">
        <v>2000000</v>
      </c>
    </row>
    <row r="26" spans="1:9" x14ac:dyDescent="0.25">
      <c r="A26" s="14"/>
      <c r="B26" s="15" t="s">
        <v>73</v>
      </c>
      <c r="C26" s="14"/>
      <c r="D26" s="16">
        <v>0</v>
      </c>
      <c r="E26" s="16">
        <v>0</v>
      </c>
      <c r="F26" s="16">
        <v>0</v>
      </c>
      <c r="G26" s="16">
        <v>0</v>
      </c>
      <c r="H26" s="16">
        <v>0</v>
      </c>
      <c r="I26" s="16">
        <v>0</v>
      </c>
    </row>
    <row r="27" spans="1:9" ht="15" customHeight="1" x14ac:dyDescent="0.25">
      <c r="A27" s="22"/>
      <c r="B27" s="20" t="s">
        <v>27</v>
      </c>
      <c r="C27" s="20"/>
      <c r="D27" s="21">
        <f>D23+D24+D25+D26</f>
        <v>171950000</v>
      </c>
      <c r="E27" s="21">
        <f t="shared" ref="E27:I27" si="2">E23+E24+E25+E26</f>
        <v>171950000</v>
      </c>
      <c r="F27" s="21">
        <f t="shared" si="2"/>
        <v>172850000</v>
      </c>
      <c r="G27" s="21">
        <f t="shared" si="2"/>
        <v>172450000</v>
      </c>
      <c r="H27" s="21">
        <f t="shared" si="2"/>
        <v>172050000</v>
      </c>
      <c r="I27" s="21">
        <f t="shared" si="2"/>
        <v>172050000</v>
      </c>
    </row>
    <row r="28" spans="1:9" ht="15" customHeight="1" x14ac:dyDescent="0.25">
      <c r="A28" s="30"/>
      <c r="B28" s="43" t="s">
        <v>28</v>
      </c>
      <c r="C28" s="42"/>
      <c r="D28" s="44">
        <v>0</v>
      </c>
      <c r="E28" s="44">
        <v>0</v>
      </c>
      <c r="F28" s="44">
        <v>0</v>
      </c>
      <c r="G28" s="44">
        <v>0</v>
      </c>
      <c r="H28" s="44">
        <v>0</v>
      </c>
      <c r="I28" s="44">
        <v>0</v>
      </c>
    </row>
    <row r="29" spans="1:9" ht="15" customHeight="1" x14ac:dyDescent="0.25">
      <c r="A29" s="22"/>
      <c r="B29" s="20" t="s">
        <v>29</v>
      </c>
      <c r="C29" s="20"/>
      <c r="D29" s="21">
        <f>D27-D28</f>
        <v>171950000</v>
      </c>
      <c r="E29" s="21">
        <f>E27-E28</f>
        <v>171950000</v>
      </c>
      <c r="F29" s="21">
        <f t="shared" ref="F29:I29" si="3">F27-F28</f>
        <v>172850000</v>
      </c>
      <c r="G29" s="21">
        <f t="shared" si="3"/>
        <v>172450000</v>
      </c>
      <c r="H29" s="21">
        <f t="shared" si="3"/>
        <v>172050000</v>
      </c>
      <c r="I29" s="21">
        <f t="shared" si="3"/>
        <v>172050000</v>
      </c>
    </row>
    <row r="30" spans="1:9" ht="15" customHeight="1" x14ac:dyDescent="0.25">
      <c r="A30" s="11">
        <v>3</v>
      </c>
      <c r="B30" s="12" t="s">
        <v>69</v>
      </c>
      <c r="C30" s="11"/>
      <c r="D30" s="12"/>
      <c r="E30" s="12"/>
      <c r="F30" s="12"/>
      <c r="G30" s="12"/>
      <c r="H30" s="12"/>
      <c r="I30" s="12"/>
    </row>
    <row r="31" spans="1:9" ht="15" customHeight="1" x14ac:dyDescent="0.25">
      <c r="A31" s="14"/>
      <c r="B31" s="15" t="s">
        <v>24</v>
      </c>
      <c r="C31" s="14">
        <v>21</v>
      </c>
      <c r="D31" s="16">
        <v>20543000</v>
      </c>
      <c r="E31" s="16">
        <v>20543000</v>
      </c>
      <c r="F31" s="16">
        <v>20317000</v>
      </c>
      <c r="G31" s="16">
        <v>20166000</v>
      </c>
      <c r="H31" s="16">
        <v>20041000</v>
      </c>
      <c r="I31" s="16">
        <v>20041000</v>
      </c>
    </row>
    <row r="32" spans="1:9" ht="15" customHeight="1" x14ac:dyDescent="0.25">
      <c r="A32" s="14"/>
      <c r="B32" s="17" t="s">
        <v>93</v>
      </c>
      <c r="C32" s="14"/>
      <c r="D32" s="16"/>
      <c r="E32" s="16"/>
      <c r="F32" s="16"/>
      <c r="G32" s="16"/>
      <c r="H32" s="16"/>
      <c r="I32" s="16"/>
    </row>
    <row r="33" spans="1:9" ht="15" customHeight="1" x14ac:dyDescent="0.25">
      <c r="A33" s="14"/>
      <c r="B33" s="18" t="s">
        <v>114</v>
      </c>
      <c r="C33" s="14" t="s">
        <v>103</v>
      </c>
      <c r="D33" s="16">
        <v>1874000</v>
      </c>
      <c r="E33" s="16">
        <v>1874000</v>
      </c>
      <c r="F33" s="16">
        <v>1874000</v>
      </c>
      <c r="G33" s="16">
        <v>1874000</v>
      </c>
      <c r="H33" s="16">
        <v>1874000</v>
      </c>
      <c r="I33" s="16">
        <v>1874000</v>
      </c>
    </row>
    <row r="34" spans="1:9" ht="15" customHeight="1" x14ac:dyDescent="0.25">
      <c r="A34" s="14"/>
      <c r="B34" s="15" t="s">
        <v>25</v>
      </c>
      <c r="C34" s="14">
        <v>23</v>
      </c>
      <c r="D34" s="16">
        <v>8930000</v>
      </c>
      <c r="E34" s="16">
        <v>8930000</v>
      </c>
      <c r="F34" s="16">
        <v>8930000</v>
      </c>
      <c r="G34" s="16">
        <v>8930000</v>
      </c>
      <c r="H34" s="16">
        <v>8930000</v>
      </c>
      <c r="I34" s="16">
        <v>8930000</v>
      </c>
    </row>
    <row r="35" spans="1:9" ht="38.25" customHeight="1" x14ac:dyDescent="0.25">
      <c r="A35" s="14"/>
      <c r="B35" s="18" t="s">
        <v>94</v>
      </c>
      <c r="C35" s="14" t="s">
        <v>10</v>
      </c>
      <c r="D35" s="16">
        <v>8900000</v>
      </c>
      <c r="E35" s="16">
        <v>8900000</v>
      </c>
      <c r="F35" s="16">
        <v>8900000</v>
      </c>
      <c r="G35" s="16">
        <v>8900000</v>
      </c>
      <c r="H35" s="16">
        <v>8900000</v>
      </c>
      <c r="I35" s="16">
        <v>8900000</v>
      </c>
    </row>
    <row r="36" spans="1:9" ht="25.5" customHeight="1" x14ac:dyDescent="0.25">
      <c r="A36" s="14"/>
      <c r="B36" s="18" t="s">
        <v>106</v>
      </c>
      <c r="C36" s="14" t="s">
        <v>11</v>
      </c>
      <c r="D36" s="16">
        <v>0</v>
      </c>
      <c r="E36" s="16">
        <v>0</v>
      </c>
      <c r="F36" s="16">
        <v>0</v>
      </c>
      <c r="G36" s="16">
        <v>0</v>
      </c>
      <c r="H36" s="16">
        <v>0</v>
      </c>
      <c r="I36" s="16">
        <v>0</v>
      </c>
    </row>
    <row r="37" spans="1:9" ht="25.5" customHeight="1" x14ac:dyDescent="0.25">
      <c r="A37" s="19"/>
      <c r="B37" s="18" t="s">
        <v>95</v>
      </c>
      <c r="C37" s="14" t="s">
        <v>7</v>
      </c>
      <c r="D37" s="16">
        <v>0</v>
      </c>
      <c r="E37" s="16">
        <v>0</v>
      </c>
      <c r="F37" s="16">
        <v>0</v>
      </c>
      <c r="G37" s="16">
        <v>0</v>
      </c>
      <c r="H37" s="16">
        <v>0</v>
      </c>
      <c r="I37" s="16">
        <v>0</v>
      </c>
    </row>
    <row r="38" spans="1:9" ht="15" customHeight="1" x14ac:dyDescent="0.25">
      <c r="A38" s="19"/>
      <c r="B38" s="18" t="s">
        <v>108</v>
      </c>
      <c r="C38" s="14" t="s">
        <v>8</v>
      </c>
      <c r="D38" s="16">
        <v>0</v>
      </c>
      <c r="E38" s="16">
        <v>0</v>
      </c>
      <c r="F38" s="16">
        <v>0</v>
      </c>
      <c r="G38" s="16">
        <v>0</v>
      </c>
      <c r="H38" s="16">
        <v>0</v>
      </c>
      <c r="I38" s="16">
        <v>0</v>
      </c>
    </row>
    <row r="39" spans="1:9" ht="15" customHeight="1" x14ac:dyDescent="0.25">
      <c r="A39" s="19"/>
      <c r="B39" s="18" t="s">
        <v>12</v>
      </c>
      <c r="C39" s="14" t="s">
        <v>13</v>
      </c>
      <c r="D39" s="16">
        <v>30000</v>
      </c>
      <c r="E39" s="16">
        <v>30000</v>
      </c>
      <c r="F39" s="16">
        <v>30000</v>
      </c>
      <c r="G39" s="16">
        <v>30000</v>
      </c>
      <c r="H39" s="16">
        <v>30000</v>
      </c>
      <c r="I39" s="16">
        <v>30000</v>
      </c>
    </row>
    <row r="40" spans="1:9" ht="15" customHeight="1" x14ac:dyDescent="0.25">
      <c r="A40" s="14"/>
      <c r="B40" s="15" t="s">
        <v>26</v>
      </c>
      <c r="C40" s="14"/>
      <c r="D40" s="16">
        <v>8216000</v>
      </c>
      <c r="E40" s="16">
        <v>8216000</v>
      </c>
      <c r="F40" s="16">
        <v>7916000</v>
      </c>
      <c r="G40" s="16">
        <v>7916000</v>
      </c>
      <c r="H40" s="16">
        <v>7916000</v>
      </c>
      <c r="I40" s="16">
        <v>7916000</v>
      </c>
    </row>
    <row r="41" spans="1:9" ht="15" customHeight="1" x14ac:dyDescent="0.25">
      <c r="A41" s="14"/>
      <c r="B41" s="15" t="s">
        <v>84</v>
      </c>
      <c r="C41" s="14"/>
      <c r="D41" s="16">
        <v>3000000</v>
      </c>
      <c r="E41" s="16">
        <v>3000000</v>
      </c>
      <c r="F41" s="16">
        <v>3000000</v>
      </c>
      <c r="G41" s="16">
        <v>3000000</v>
      </c>
      <c r="H41" s="16">
        <v>3000000</v>
      </c>
      <c r="I41" s="16">
        <v>3000000</v>
      </c>
    </row>
    <row r="42" spans="1:9" ht="15" customHeight="1" x14ac:dyDescent="0.25">
      <c r="A42" s="14"/>
      <c r="B42" s="15" t="s">
        <v>85</v>
      </c>
      <c r="C42" s="14"/>
      <c r="D42" s="16">
        <v>1000000</v>
      </c>
      <c r="E42" s="16">
        <v>1000000</v>
      </c>
      <c r="F42" s="16">
        <v>1000000</v>
      </c>
      <c r="G42" s="16">
        <v>1000000</v>
      </c>
      <c r="H42" s="16">
        <v>1000000</v>
      </c>
      <c r="I42" s="16">
        <v>1000000</v>
      </c>
    </row>
    <row r="43" spans="1:9" x14ac:dyDescent="0.25">
      <c r="A43" s="14"/>
      <c r="B43" s="15" t="s">
        <v>73</v>
      </c>
      <c r="C43" s="14"/>
      <c r="D43" s="16">
        <v>0</v>
      </c>
      <c r="E43" s="16">
        <v>0</v>
      </c>
      <c r="F43" s="16">
        <v>0</v>
      </c>
      <c r="G43" s="16">
        <v>0</v>
      </c>
      <c r="H43" s="16">
        <v>0</v>
      </c>
      <c r="I43" s="16">
        <v>0</v>
      </c>
    </row>
    <row r="44" spans="1:9" ht="15" customHeight="1" x14ac:dyDescent="0.25">
      <c r="A44" s="22"/>
      <c r="B44" s="20" t="s">
        <v>27</v>
      </c>
      <c r="C44" s="20"/>
      <c r="D44" s="21">
        <f>D31+D34+D40+D41+D42+D43</f>
        <v>41689000</v>
      </c>
      <c r="E44" s="21">
        <f t="shared" ref="E44:I44" si="4">E31+E34+E40+E41+E42+E43</f>
        <v>41689000</v>
      </c>
      <c r="F44" s="21">
        <f t="shared" si="4"/>
        <v>41163000</v>
      </c>
      <c r="G44" s="21">
        <f t="shared" si="4"/>
        <v>41012000</v>
      </c>
      <c r="H44" s="21">
        <f t="shared" si="4"/>
        <v>40887000</v>
      </c>
      <c r="I44" s="21">
        <f t="shared" si="4"/>
        <v>40887000</v>
      </c>
    </row>
    <row r="45" spans="1:9" ht="15" customHeight="1" x14ac:dyDescent="0.25">
      <c r="A45" s="30"/>
      <c r="B45" s="43" t="s">
        <v>28</v>
      </c>
      <c r="C45" s="42"/>
      <c r="D45" s="44">
        <v>0</v>
      </c>
      <c r="E45" s="44">
        <v>0</v>
      </c>
      <c r="F45" s="44">
        <v>0</v>
      </c>
      <c r="G45" s="44">
        <v>0</v>
      </c>
      <c r="H45" s="44">
        <v>0</v>
      </c>
      <c r="I45" s="44">
        <v>0</v>
      </c>
    </row>
    <row r="46" spans="1:9" ht="15" customHeight="1" x14ac:dyDescent="0.25">
      <c r="A46" s="22"/>
      <c r="B46" s="20" t="s">
        <v>29</v>
      </c>
      <c r="C46" s="20"/>
      <c r="D46" s="21">
        <f>D44-D45</f>
        <v>41689000</v>
      </c>
      <c r="E46" s="21">
        <f>E44-E45</f>
        <v>41689000</v>
      </c>
      <c r="F46" s="21">
        <f t="shared" ref="F46:I46" si="5">F44-F45</f>
        <v>41163000</v>
      </c>
      <c r="G46" s="21">
        <f t="shared" si="5"/>
        <v>41012000</v>
      </c>
      <c r="H46" s="21">
        <f t="shared" si="5"/>
        <v>40887000</v>
      </c>
      <c r="I46" s="21">
        <f t="shared" si="5"/>
        <v>40887000</v>
      </c>
    </row>
    <row r="47" spans="1:9" ht="15" customHeight="1" x14ac:dyDescent="0.25">
      <c r="A47" s="11">
        <v>4</v>
      </c>
      <c r="B47" s="12" t="s">
        <v>32</v>
      </c>
      <c r="C47" s="11"/>
      <c r="D47" s="12"/>
      <c r="E47" s="12"/>
      <c r="F47" s="12"/>
      <c r="G47" s="12"/>
      <c r="H47" s="12"/>
      <c r="I47" s="12"/>
    </row>
    <row r="48" spans="1:9" ht="15" customHeight="1" x14ac:dyDescent="0.25">
      <c r="A48" s="14"/>
      <c r="B48" s="15" t="s">
        <v>24</v>
      </c>
      <c r="C48" s="14">
        <v>21</v>
      </c>
      <c r="D48" s="16">
        <v>68578000</v>
      </c>
      <c r="E48" s="16">
        <v>68578000</v>
      </c>
      <c r="F48" s="16">
        <v>64408000</v>
      </c>
      <c r="G48" s="16">
        <v>66416000</v>
      </c>
      <c r="H48" s="16">
        <v>63615000</v>
      </c>
      <c r="I48" s="16">
        <v>63615000</v>
      </c>
    </row>
    <row r="49" spans="1:9" ht="15" customHeight="1" x14ac:dyDescent="0.25">
      <c r="A49" s="14"/>
      <c r="B49" s="17" t="s">
        <v>93</v>
      </c>
      <c r="C49" s="14"/>
      <c r="D49" s="16"/>
      <c r="E49" s="16"/>
      <c r="F49" s="16"/>
      <c r="G49" s="16"/>
      <c r="H49" s="16"/>
      <c r="I49" s="16"/>
    </row>
    <row r="50" spans="1:9" ht="15" customHeight="1" x14ac:dyDescent="0.25">
      <c r="A50" s="14"/>
      <c r="B50" s="18" t="s">
        <v>114</v>
      </c>
      <c r="C50" s="14" t="s">
        <v>103</v>
      </c>
      <c r="D50" s="16">
        <v>9625000</v>
      </c>
      <c r="E50" s="16">
        <v>9625000</v>
      </c>
      <c r="F50" s="16">
        <v>6037000</v>
      </c>
      <c r="G50" s="16">
        <v>8518000</v>
      </c>
      <c r="H50" s="16">
        <v>5976000</v>
      </c>
      <c r="I50" s="16">
        <v>5976000</v>
      </c>
    </row>
    <row r="51" spans="1:9" ht="15" customHeight="1" x14ac:dyDescent="0.25">
      <c r="A51" s="14"/>
      <c r="B51" s="15" t="s">
        <v>25</v>
      </c>
      <c r="C51" s="14">
        <v>23</v>
      </c>
      <c r="D51" s="16">
        <v>3359467000</v>
      </c>
      <c r="E51" s="16">
        <v>3359467000</v>
      </c>
      <c r="F51" s="16">
        <v>3454970800</v>
      </c>
      <c r="G51" s="16">
        <v>3465500200</v>
      </c>
      <c r="H51" s="16">
        <v>3453732800</v>
      </c>
      <c r="I51" s="16">
        <v>3461819160</v>
      </c>
    </row>
    <row r="52" spans="1:9" ht="38.25" customHeight="1" x14ac:dyDescent="0.25">
      <c r="A52" s="14"/>
      <c r="B52" s="18" t="s">
        <v>94</v>
      </c>
      <c r="C52" s="14" t="s">
        <v>10</v>
      </c>
      <c r="D52" s="16">
        <v>185750000</v>
      </c>
      <c r="E52" s="16">
        <v>185750000</v>
      </c>
      <c r="F52" s="16">
        <v>186126000</v>
      </c>
      <c r="G52" s="16">
        <v>187421000</v>
      </c>
      <c r="H52" s="16">
        <v>184507000</v>
      </c>
      <c r="I52" s="16">
        <v>184507000</v>
      </c>
    </row>
    <row r="53" spans="1:9" ht="25.5" customHeight="1" x14ac:dyDescent="0.25">
      <c r="A53" s="14"/>
      <c r="B53" s="18" t="s">
        <v>106</v>
      </c>
      <c r="C53" s="14" t="s">
        <v>11</v>
      </c>
      <c r="D53" s="16">
        <v>19900000</v>
      </c>
      <c r="E53" s="16">
        <v>19900000</v>
      </c>
      <c r="F53" s="16">
        <v>45277800</v>
      </c>
      <c r="G53" s="16">
        <v>54512200</v>
      </c>
      <c r="H53" s="16">
        <v>45658800</v>
      </c>
      <c r="I53" s="16">
        <v>53745160</v>
      </c>
    </row>
    <row r="54" spans="1:9" ht="25.5" customHeight="1" x14ac:dyDescent="0.25">
      <c r="A54" s="19"/>
      <c r="B54" s="18" t="s">
        <v>95</v>
      </c>
      <c r="C54" s="14" t="s">
        <v>7</v>
      </c>
      <c r="D54" s="16">
        <v>3153456000</v>
      </c>
      <c r="E54" s="16">
        <v>3153456000</v>
      </c>
      <c r="F54" s="16">
        <v>3223456000</v>
      </c>
      <c r="G54" s="16">
        <v>3223456000</v>
      </c>
      <c r="H54" s="16">
        <v>3223456000</v>
      </c>
      <c r="I54" s="16">
        <v>3223456000</v>
      </c>
    </row>
    <row r="55" spans="1:9" ht="15" customHeight="1" x14ac:dyDescent="0.25">
      <c r="A55" s="19"/>
      <c r="B55" s="18" t="s">
        <v>108</v>
      </c>
      <c r="C55" s="14" t="s">
        <v>8</v>
      </c>
      <c r="D55" s="16">
        <v>0</v>
      </c>
      <c r="E55" s="16">
        <v>0</v>
      </c>
      <c r="F55" s="16">
        <v>0</v>
      </c>
      <c r="G55" s="16">
        <v>0</v>
      </c>
      <c r="H55" s="16">
        <v>0</v>
      </c>
      <c r="I55" s="16">
        <v>0</v>
      </c>
    </row>
    <row r="56" spans="1:9" ht="15" customHeight="1" x14ac:dyDescent="0.25">
      <c r="A56" s="19"/>
      <c r="B56" s="18" t="s">
        <v>12</v>
      </c>
      <c r="C56" s="14" t="s">
        <v>13</v>
      </c>
      <c r="D56" s="16">
        <v>361000</v>
      </c>
      <c r="E56" s="16">
        <v>361000</v>
      </c>
      <c r="F56" s="16">
        <v>111000</v>
      </c>
      <c r="G56" s="16">
        <v>111000</v>
      </c>
      <c r="H56" s="16">
        <v>111000</v>
      </c>
      <c r="I56" s="16">
        <v>111000</v>
      </c>
    </row>
    <row r="57" spans="1:9" ht="15" customHeight="1" x14ac:dyDescent="0.25">
      <c r="A57" s="14"/>
      <c r="B57" s="15" t="s">
        <v>26</v>
      </c>
      <c r="C57" s="14"/>
      <c r="D57" s="16">
        <v>21231000</v>
      </c>
      <c r="E57" s="16">
        <v>21231000</v>
      </c>
      <c r="F57" s="16">
        <v>20380000</v>
      </c>
      <c r="G57" s="16">
        <v>118324000</v>
      </c>
      <c r="H57" s="16">
        <v>108324000</v>
      </c>
      <c r="I57" s="16">
        <v>125324000</v>
      </c>
    </row>
    <row r="58" spans="1:9" ht="15" customHeight="1" x14ac:dyDescent="0.25">
      <c r="A58" s="14"/>
      <c r="B58" s="15" t="s">
        <v>84</v>
      </c>
      <c r="C58" s="14"/>
      <c r="D58" s="16">
        <v>150000000</v>
      </c>
      <c r="E58" s="16">
        <v>150000000</v>
      </c>
      <c r="F58" s="16">
        <v>210000000</v>
      </c>
      <c r="G58" s="16">
        <v>220000000</v>
      </c>
      <c r="H58" s="16">
        <v>270000000</v>
      </c>
      <c r="I58" s="16">
        <v>280000000</v>
      </c>
    </row>
    <row r="59" spans="1:9" ht="15" customHeight="1" x14ac:dyDescent="0.25">
      <c r="A59" s="14"/>
      <c r="B59" s="15" t="s">
        <v>85</v>
      </c>
      <c r="C59" s="14"/>
      <c r="D59" s="16">
        <v>80000000</v>
      </c>
      <c r="E59" s="16">
        <v>80000000</v>
      </c>
      <c r="F59" s="16">
        <v>80000000</v>
      </c>
      <c r="G59" s="16">
        <v>98000000</v>
      </c>
      <c r="H59" s="16">
        <v>98000000</v>
      </c>
      <c r="I59" s="16">
        <v>98000000</v>
      </c>
    </row>
    <row r="60" spans="1:9" x14ac:dyDescent="0.25">
      <c r="A60" s="14"/>
      <c r="B60" s="15" t="s">
        <v>73</v>
      </c>
      <c r="C60" s="14"/>
      <c r="D60" s="16">
        <v>151000000</v>
      </c>
      <c r="E60" s="16">
        <v>151000000</v>
      </c>
      <c r="F60" s="16">
        <v>223000000</v>
      </c>
      <c r="G60" s="16">
        <v>0</v>
      </c>
      <c r="H60" s="16">
        <v>0</v>
      </c>
      <c r="I60" s="16">
        <v>0</v>
      </c>
    </row>
    <row r="61" spans="1:9" ht="15" customHeight="1" x14ac:dyDescent="0.25">
      <c r="A61" s="22"/>
      <c r="B61" s="20" t="s">
        <v>27</v>
      </c>
      <c r="C61" s="20"/>
      <c r="D61" s="21">
        <f>D48+D51+D57+D58+D59+D60</f>
        <v>3830276000</v>
      </c>
      <c r="E61" s="21">
        <f t="shared" ref="E61:I61" si="6">E48+E51+E57+E58+E59+E60</f>
        <v>3830276000</v>
      </c>
      <c r="F61" s="21">
        <f t="shared" si="6"/>
        <v>4052758800</v>
      </c>
      <c r="G61" s="21">
        <f t="shared" si="6"/>
        <v>3968240200</v>
      </c>
      <c r="H61" s="21">
        <f t="shared" si="6"/>
        <v>3993671800</v>
      </c>
      <c r="I61" s="21">
        <f t="shared" si="6"/>
        <v>4028758160</v>
      </c>
    </row>
    <row r="62" spans="1:9" ht="15" customHeight="1" x14ac:dyDescent="0.25">
      <c r="A62" s="30"/>
      <c r="B62" s="43" t="s">
        <v>28</v>
      </c>
      <c r="C62" s="42"/>
      <c r="D62" s="44">
        <v>0</v>
      </c>
      <c r="E62" s="44">
        <v>0</v>
      </c>
      <c r="F62" s="44">
        <v>0</v>
      </c>
      <c r="G62" s="44">
        <v>0</v>
      </c>
      <c r="H62" s="44">
        <v>0</v>
      </c>
      <c r="I62" s="44">
        <v>0</v>
      </c>
    </row>
    <row r="63" spans="1:9" ht="15" customHeight="1" x14ac:dyDescent="0.25">
      <c r="A63" s="22"/>
      <c r="B63" s="20" t="s">
        <v>29</v>
      </c>
      <c r="C63" s="20"/>
      <c r="D63" s="21">
        <f>D61-D62</f>
        <v>3830276000</v>
      </c>
      <c r="E63" s="21">
        <f>E61-E62</f>
        <v>3830276000</v>
      </c>
      <c r="F63" s="21">
        <f t="shared" ref="F63:I63" si="7">F61-F62</f>
        <v>4052758800</v>
      </c>
      <c r="G63" s="21">
        <f t="shared" si="7"/>
        <v>3968240200</v>
      </c>
      <c r="H63" s="21">
        <f t="shared" si="7"/>
        <v>3993671800</v>
      </c>
      <c r="I63" s="21">
        <f t="shared" si="7"/>
        <v>4028758160</v>
      </c>
    </row>
    <row r="64" spans="1:9" ht="15" customHeight="1" x14ac:dyDescent="0.25">
      <c r="A64" s="22"/>
      <c r="B64" s="17" t="s">
        <v>93</v>
      </c>
      <c r="C64" s="22"/>
      <c r="D64" s="23"/>
      <c r="E64" s="23"/>
      <c r="F64" s="23"/>
      <c r="G64" s="23"/>
      <c r="H64" s="23"/>
      <c r="I64" s="23"/>
    </row>
    <row r="65" spans="1:9" ht="15" customHeight="1" x14ac:dyDescent="0.25">
      <c r="A65" s="45"/>
      <c r="B65" s="25" t="s">
        <v>44</v>
      </c>
      <c r="C65" s="24"/>
      <c r="D65" s="25"/>
      <c r="E65" s="25"/>
      <c r="F65" s="25"/>
      <c r="G65" s="25"/>
      <c r="H65" s="25"/>
      <c r="I65" s="25"/>
    </row>
    <row r="66" spans="1:9" ht="15" customHeight="1" x14ac:dyDescent="0.25">
      <c r="A66" s="14"/>
      <c r="B66" s="15" t="s">
        <v>24</v>
      </c>
      <c r="C66" s="14">
        <v>21</v>
      </c>
      <c r="D66" s="16">
        <v>15421000</v>
      </c>
      <c r="E66" s="16">
        <v>15421000</v>
      </c>
      <c r="F66" s="16">
        <v>11872000</v>
      </c>
      <c r="G66" s="16">
        <v>14173000</v>
      </c>
      <c r="H66" s="16">
        <v>11508000</v>
      </c>
      <c r="I66" s="16">
        <v>11508000</v>
      </c>
    </row>
    <row r="67" spans="1:9" ht="15" customHeight="1" x14ac:dyDescent="0.25">
      <c r="A67" s="14"/>
      <c r="B67" s="17" t="s">
        <v>93</v>
      </c>
      <c r="C67" s="14"/>
      <c r="D67" s="16"/>
      <c r="E67" s="16"/>
      <c r="F67" s="16"/>
      <c r="G67" s="16"/>
      <c r="H67" s="16"/>
      <c r="I67" s="16"/>
    </row>
    <row r="68" spans="1:9" ht="15" customHeight="1" x14ac:dyDescent="0.25">
      <c r="A68" s="14"/>
      <c r="B68" s="18" t="s">
        <v>114</v>
      </c>
      <c r="C68" s="14" t="s">
        <v>103</v>
      </c>
      <c r="D68" s="16">
        <v>5990000</v>
      </c>
      <c r="E68" s="16">
        <v>5990000</v>
      </c>
      <c r="F68" s="16">
        <v>2500000</v>
      </c>
      <c r="G68" s="16">
        <v>4990000</v>
      </c>
      <c r="H68" s="16">
        <v>2500000</v>
      </c>
      <c r="I68" s="16">
        <v>2500000</v>
      </c>
    </row>
    <row r="69" spans="1:9" ht="15" customHeight="1" x14ac:dyDescent="0.25">
      <c r="A69" s="14"/>
      <c r="B69" s="15" t="s">
        <v>26</v>
      </c>
      <c r="C69" s="14"/>
      <c r="D69" s="16">
        <v>4035000</v>
      </c>
      <c r="E69" s="16">
        <v>4035000</v>
      </c>
      <c r="F69" s="16">
        <v>4035000</v>
      </c>
      <c r="G69" s="16">
        <v>5035000</v>
      </c>
      <c r="H69" s="16">
        <v>4035000</v>
      </c>
      <c r="I69" s="16">
        <v>4035000</v>
      </c>
    </row>
    <row r="70" spans="1:9" ht="15" customHeight="1" x14ac:dyDescent="0.25">
      <c r="A70" s="45"/>
      <c r="B70" s="27" t="s">
        <v>45</v>
      </c>
      <c r="C70" s="26"/>
      <c r="D70" s="28">
        <f>D66+D69</f>
        <v>19456000</v>
      </c>
      <c r="E70" s="28">
        <f>E66+E69</f>
        <v>19456000</v>
      </c>
      <c r="F70" s="28">
        <f t="shared" ref="F70:I70" si="8">F66+F69</f>
        <v>15907000</v>
      </c>
      <c r="G70" s="28">
        <f t="shared" si="8"/>
        <v>19208000</v>
      </c>
      <c r="H70" s="28">
        <f t="shared" si="8"/>
        <v>15543000</v>
      </c>
      <c r="I70" s="28">
        <f t="shared" si="8"/>
        <v>15543000</v>
      </c>
    </row>
    <row r="71" spans="1:9" ht="15" customHeight="1" x14ac:dyDescent="0.25">
      <c r="A71" s="45"/>
      <c r="B71" s="25" t="s">
        <v>54</v>
      </c>
      <c r="C71" s="24"/>
      <c r="D71" s="25"/>
      <c r="E71" s="25"/>
      <c r="F71" s="25"/>
      <c r="G71" s="25"/>
      <c r="H71" s="25"/>
      <c r="I71" s="25"/>
    </row>
    <row r="72" spans="1:9" ht="15" customHeight="1" x14ac:dyDescent="0.25">
      <c r="A72" s="14"/>
      <c r="B72" s="15" t="s">
        <v>24</v>
      </c>
      <c r="C72" s="14">
        <v>21</v>
      </c>
      <c r="D72" s="16">
        <v>6702000</v>
      </c>
      <c r="E72" s="16">
        <v>6702000</v>
      </c>
      <c r="F72" s="16">
        <v>6626000</v>
      </c>
      <c r="G72" s="16">
        <v>6462000</v>
      </c>
      <c r="H72" s="16">
        <v>6261000</v>
      </c>
      <c r="I72" s="16">
        <v>6261000</v>
      </c>
    </row>
    <row r="73" spans="1:9" ht="15" customHeight="1" x14ac:dyDescent="0.25">
      <c r="A73" s="14"/>
      <c r="B73" s="17" t="s">
        <v>93</v>
      </c>
      <c r="C73" s="14"/>
      <c r="D73" s="16"/>
      <c r="E73" s="16"/>
      <c r="F73" s="16"/>
      <c r="G73" s="16"/>
      <c r="H73" s="16"/>
      <c r="I73" s="16"/>
    </row>
    <row r="74" spans="1:9" ht="15" customHeight="1" x14ac:dyDescent="0.25">
      <c r="A74" s="14"/>
      <c r="B74" s="18" t="s">
        <v>114</v>
      </c>
      <c r="C74" s="14" t="s">
        <v>103</v>
      </c>
      <c r="D74" s="16">
        <v>178000</v>
      </c>
      <c r="E74" s="16">
        <v>178000</v>
      </c>
      <c r="F74" s="16">
        <v>178000</v>
      </c>
      <c r="G74" s="16">
        <v>178000</v>
      </c>
      <c r="H74" s="16">
        <v>126000</v>
      </c>
      <c r="I74" s="16">
        <v>126000</v>
      </c>
    </row>
    <row r="75" spans="1:9" ht="15" customHeight="1" x14ac:dyDescent="0.25">
      <c r="A75" s="30"/>
      <c r="B75" s="15" t="s">
        <v>26</v>
      </c>
      <c r="C75" s="14"/>
      <c r="D75" s="16">
        <v>1036000</v>
      </c>
      <c r="E75" s="16">
        <v>1036000</v>
      </c>
      <c r="F75" s="16">
        <v>1021000</v>
      </c>
      <c r="G75" s="16">
        <v>1021000</v>
      </c>
      <c r="H75" s="16">
        <v>1021000</v>
      </c>
      <c r="I75" s="16">
        <v>1021000</v>
      </c>
    </row>
    <row r="76" spans="1:9" ht="15" customHeight="1" x14ac:dyDescent="0.25">
      <c r="A76" s="45"/>
      <c r="B76" s="27" t="s">
        <v>45</v>
      </c>
      <c r="C76" s="26"/>
      <c r="D76" s="28">
        <f>D72+D75</f>
        <v>7738000</v>
      </c>
      <c r="E76" s="28">
        <f>E72+E75</f>
        <v>7738000</v>
      </c>
      <c r="F76" s="28">
        <f t="shared" ref="F76:I76" si="9">F72+F75</f>
        <v>7647000</v>
      </c>
      <c r="G76" s="28">
        <f t="shared" si="9"/>
        <v>7483000</v>
      </c>
      <c r="H76" s="28">
        <f t="shared" si="9"/>
        <v>7282000</v>
      </c>
      <c r="I76" s="28">
        <f t="shared" si="9"/>
        <v>7282000</v>
      </c>
    </row>
    <row r="77" spans="1:9" ht="15" customHeight="1" x14ac:dyDescent="0.25">
      <c r="A77" s="45"/>
      <c r="B77" s="25" t="s">
        <v>55</v>
      </c>
      <c r="C77" s="24"/>
      <c r="D77" s="25"/>
      <c r="E77" s="25"/>
      <c r="F77" s="25"/>
      <c r="G77" s="25"/>
      <c r="H77" s="25"/>
      <c r="I77" s="25"/>
    </row>
    <row r="78" spans="1:9" ht="15" customHeight="1" x14ac:dyDescent="0.25">
      <c r="A78" s="30"/>
      <c r="B78" s="15" t="s">
        <v>24</v>
      </c>
      <c r="C78" s="14">
        <v>21</v>
      </c>
      <c r="D78" s="16">
        <v>5458000</v>
      </c>
      <c r="E78" s="16">
        <v>5458000</v>
      </c>
      <c r="F78" s="16">
        <v>5392000</v>
      </c>
      <c r="G78" s="16">
        <v>5222000</v>
      </c>
      <c r="H78" s="16">
        <v>5156000</v>
      </c>
      <c r="I78" s="16">
        <v>5156000</v>
      </c>
    </row>
    <row r="79" spans="1:9" ht="15" customHeight="1" x14ac:dyDescent="0.25">
      <c r="A79" s="30"/>
      <c r="B79" s="17" t="s">
        <v>93</v>
      </c>
      <c r="C79" s="14"/>
      <c r="D79" s="16"/>
      <c r="E79" s="16"/>
      <c r="F79" s="16"/>
      <c r="G79" s="16"/>
      <c r="H79" s="16"/>
      <c r="I79" s="16"/>
    </row>
    <row r="80" spans="1:9" ht="15" customHeight="1" x14ac:dyDescent="0.25">
      <c r="A80" s="30"/>
      <c r="B80" s="18" t="s">
        <v>114</v>
      </c>
      <c r="C80" s="14" t="s">
        <v>103</v>
      </c>
      <c r="D80" s="16">
        <v>511000</v>
      </c>
      <c r="E80" s="16">
        <v>511000</v>
      </c>
      <c r="F80" s="16">
        <v>511000</v>
      </c>
      <c r="G80" s="16">
        <v>511000</v>
      </c>
      <c r="H80" s="16">
        <v>511000</v>
      </c>
      <c r="I80" s="16">
        <v>511000</v>
      </c>
    </row>
    <row r="81" spans="1:9" ht="15" customHeight="1" x14ac:dyDescent="0.25">
      <c r="A81" s="30"/>
      <c r="B81" s="15" t="s">
        <v>26</v>
      </c>
      <c r="C81" s="14"/>
      <c r="D81" s="16">
        <v>3289000</v>
      </c>
      <c r="E81" s="16">
        <v>3289000</v>
      </c>
      <c r="F81" s="16">
        <v>3025000</v>
      </c>
      <c r="G81" s="16">
        <v>3025000</v>
      </c>
      <c r="H81" s="16">
        <v>3025000</v>
      </c>
      <c r="I81" s="16">
        <v>3025000</v>
      </c>
    </row>
    <row r="82" spans="1:9" ht="15" customHeight="1" x14ac:dyDescent="0.25">
      <c r="A82" s="45"/>
      <c r="B82" s="27" t="s">
        <v>45</v>
      </c>
      <c r="C82" s="26"/>
      <c r="D82" s="28">
        <f>D78+D81</f>
        <v>8747000</v>
      </c>
      <c r="E82" s="28">
        <f>E78+E81</f>
        <v>8747000</v>
      </c>
      <c r="F82" s="28">
        <f t="shared" ref="F82:I82" si="10">F78+F81</f>
        <v>8417000</v>
      </c>
      <c r="G82" s="28">
        <f t="shared" si="10"/>
        <v>8247000</v>
      </c>
      <c r="H82" s="28">
        <f t="shared" si="10"/>
        <v>8181000</v>
      </c>
      <c r="I82" s="28">
        <f t="shared" si="10"/>
        <v>8181000</v>
      </c>
    </row>
    <row r="83" spans="1:9" ht="15" customHeight="1" x14ac:dyDescent="0.25">
      <c r="A83" s="11">
        <v>5</v>
      </c>
      <c r="B83" s="12" t="s">
        <v>109</v>
      </c>
      <c r="C83" s="11"/>
      <c r="D83" s="12"/>
      <c r="E83" s="12"/>
      <c r="F83" s="12"/>
      <c r="G83" s="12"/>
      <c r="H83" s="12"/>
      <c r="I83" s="12"/>
    </row>
    <row r="84" spans="1:9" ht="15" customHeight="1" x14ac:dyDescent="0.25">
      <c r="A84" s="30"/>
      <c r="B84" s="15" t="s">
        <v>24</v>
      </c>
      <c r="C84" s="14">
        <v>21</v>
      </c>
      <c r="D84" s="16">
        <v>140422000</v>
      </c>
      <c r="E84" s="16">
        <v>140422000</v>
      </c>
      <c r="F84" s="16">
        <v>136987000</v>
      </c>
      <c r="G84" s="16">
        <v>134333000</v>
      </c>
      <c r="H84" s="16">
        <v>132020000</v>
      </c>
      <c r="I84" s="16">
        <v>132020000</v>
      </c>
    </row>
    <row r="85" spans="1:9" ht="15" customHeight="1" x14ac:dyDescent="0.25">
      <c r="A85" s="30"/>
      <c r="B85" s="17" t="s">
        <v>93</v>
      </c>
      <c r="C85" s="14"/>
      <c r="D85" s="16"/>
      <c r="E85" s="16"/>
      <c r="F85" s="16"/>
      <c r="G85" s="16"/>
      <c r="H85" s="16"/>
      <c r="I85" s="16"/>
    </row>
    <row r="86" spans="1:9" ht="15" customHeight="1" x14ac:dyDescent="0.25">
      <c r="A86" s="30"/>
      <c r="B86" s="18" t="s">
        <v>114</v>
      </c>
      <c r="C86" s="14" t="s">
        <v>103</v>
      </c>
      <c r="D86" s="16">
        <v>70800000</v>
      </c>
      <c r="E86" s="16">
        <v>70800000</v>
      </c>
      <c r="F86" s="16">
        <v>70800000</v>
      </c>
      <c r="G86" s="16">
        <v>70800000</v>
      </c>
      <c r="H86" s="16">
        <v>70800000</v>
      </c>
      <c r="I86" s="16">
        <v>70800000</v>
      </c>
    </row>
    <row r="87" spans="1:9" ht="15" customHeight="1" x14ac:dyDescent="0.25">
      <c r="A87" s="30"/>
      <c r="B87" s="15" t="s">
        <v>25</v>
      </c>
      <c r="C87" s="14">
        <v>23</v>
      </c>
      <c r="D87" s="16">
        <v>156829000</v>
      </c>
      <c r="E87" s="16">
        <v>156829000</v>
      </c>
      <c r="F87" s="16">
        <v>157229000</v>
      </c>
      <c r="G87" s="16">
        <v>157529000</v>
      </c>
      <c r="H87" s="16">
        <v>61479000</v>
      </c>
      <c r="I87" s="16">
        <v>61479000</v>
      </c>
    </row>
    <row r="88" spans="1:9" ht="38.25" customHeight="1" x14ac:dyDescent="0.25">
      <c r="A88" s="30"/>
      <c r="B88" s="18" t="s">
        <v>94</v>
      </c>
      <c r="C88" s="14" t="s">
        <v>10</v>
      </c>
      <c r="D88" s="16">
        <v>50000</v>
      </c>
      <c r="E88" s="16">
        <v>50000</v>
      </c>
      <c r="F88" s="16">
        <v>50000</v>
      </c>
      <c r="G88" s="16">
        <v>50000</v>
      </c>
      <c r="H88" s="16">
        <v>50000</v>
      </c>
      <c r="I88" s="16">
        <v>50000</v>
      </c>
    </row>
    <row r="89" spans="1:9" ht="25.5" customHeight="1" x14ac:dyDescent="0.25">
      <c r="A89" s="30"/>
      <c r="B89" s="18" t="s">
        <v>106</v>
      </c>
      <c r="C89" s="14" t="s">
        <v>11</v>
      </c>
      <c r="D89" s="16">
        <v>300000</v>
      </c>
      <c r="E89" s="16">
        <v>300000</v>
      </c>
      <c r="F89" s="16">
        <v>300000</v>
      </c>
      <c r="G89" s="16">
        <v>300000</v>
      </c>
      <c r="H89" s="16">
        <v>300000</v>
      </c>
      <c r="I89" s="16">
        <v>300000</v>
      </c>
    </row>
    <row r="90" spans="1:9" ht="25.5" customHeight="1" x14ac:dyDescent="0.25">
      <c r="A90" s="46"/>
      <c r="B90" s="18" t="s">
        <v>95</v>
      </c>
      <c r="C90" s="14" t="s">
        <v>7</v>
      </c>
      <c r="D90" s="16">
        <v>0</v>
      </c>
      <c r="E90" s="16">
        <v>0</v>
      </c>
      <c r="F90" s="16">
        <v>0</v>
      </c>
      <c r="G90" s="16">
        <v>0</v>
      </c>
      <c r="H90" s="16">
        <v>0</v>
      </c>
      <c r="I90" s="16">
        <v>0</v>
      </c>
    </row>
    <row r="91" spans="1:9" ht="15" customHeight="1" x14ac:dyDescent="0.25">
      <c r="A91" s="46"/>
      <c r="B91" s="18" t="s">
        <v>108</v>
      </c>
      <c r="C91" s="14" t="s">
        <v>8</v>
      </c>
      <c r="D91" s="16">
        <v>0</v>
      </c>
      <c r="E91" s="16">
        <v>0</v>
      </c>
      <c r="F91" s="16">
        <v>0</v>
      </c>
      <c r="G91" s="16">
        <v>0</v>
      </c>
      <c r="H91" s="16">
        <v>0</v>
      </c>
      <c r="I91" s="16">
        <v>0</v>
      </c>
    </row>
    <row r="92" spans="1:9" ht="15" customHeight="1" x14ac:dyDescent="0.25">
      <c r="A92" s="46"/>
      <c r="B92" s="18" t="s">
        <v>12</v>
      </c>
      <c r="C92" s="14" t="s">
        <v>13</v>
      </c>
      <c r="D92" s="16">
        <v>156479000</v>
      </c>
      <c r="E92" s="16">
        <v>156479000</v>
      </c>
      <c r="F92" s="16">
        <v>156879000</v>
      </c>
      <c r="G92" s="16">
        <v>157179000</v>
      </c>
      <c r="H92" s="16">
        <v>61129000</v>
      </c>
      <c r="I92" s="16">
        <v>61129000</v>
      </c>
    </row>
    <row r="93" spans="1:9" ht="15" customHeight="1" x14ac:dyDescent="0.25">
      <c r="A93" s="30"/>
      <c r="B93" s="15" t="s">
        <v>26</v>
      </c>
      <c r="C93" s="14"/>
      <c r="D93" s="16">
        <v>92856000</v>
      </c>
      <c r="E93" s="16">
        <v>92856000</v>
      </c>
      <c r="F93" s="16">
        <v>91756000</v>
      </c>
      <c r="G93" s="16">
        <v>89566000</v>
      </c>
      <c r="H93" s="16">
        <v>89566000</v>
      </c>
      <c r="I93" s="16">
        <v>89566000</v>
      </c>
    </row>
    <row r="94" spans="1:9" ht="15" customHeight="1" x14ac:dyDescent="0.25">
      <c r="A94" s="30"/>
      <c r="B94" s="17" t="s">
        <v>93</v>
      </c>
      <c r="C94" s="14"/>
      <c r="D94" s="16"/>
      <c r="E94" s="16"/>
      <c r="F94" s="16"/>
      <c r="G94" s="16"/>
      <c r="H94" s="16"/>
      <c r="I94" s="16"/>
    </row>
    <row r="95" spans="1:9" ht="15" customHeight="1" x14ac:dyDescent="0.25">
      <c r="A95" s="30"/>
      <c r="B95" s="29" t="s">
        <v>37</v>
      </c>
      <c r="C95" s="30">
        <v>26</v>
      </c>
      <c r="D95" s="31">
        <v>100000</v>
      </c>
      <c r="E95" s="31">
        <v>100000</v>
      </c>
      <c r="F95" s="31">
        <v>100000</v>
      </c>
      <c r="G95" s="31">
        <v>100000</v>
      </c>
      <c r="H95" s="31">
        <v>100000</v>
      </c>
      <c r="I95" s="31">
        <v>100000</v>
      </c>
    </row>
    <row r="96" spans="1:9" ht="15" customHeight="1" x14ac:dyDescent="0.25">
      <c r="A96" s="30"/>
      <c r="B96" s="15" t="s">
        <v>84</v>
      </c>
      <c r="C96" s="14"/>
      <c r="D96" s="16">
        <v>16000000</v>
      </c>
      <c r="E96" s="16">
        <v>16000000</v>
      </c>
      <c r="F96" s="16">
        <v>16000000</v>
      </c>
      <c r="G96" s="16">
        <v>16000000</v>
      </c>
      <c r="H96" s="16">
        <v>16000000</v>
      </c>
      <c r="I96" s="16">
        <v>16000000</v>
      </c>
    </row>
    <row r="97" spans="1:9" ht="15" customHeight="1" x14ac:dyDescent="0.25">
      <c r="A97" s="30"/>
      <c r="B97" s="15" t="s">
        <v>85</v>
      </c>
      <c r="C97" s="14"/>
      <c r="D97" s="16">
        <v>12000000</v>
      </c>
      <c r="E97" s="16">
        <v>12000000</v>
      </c>
      <c r="F97" s="16">
        <v>12000000</v>
      </c>
      <c r="G97" s="16">
        <v>11000000</v>
      </c>
      <c r="H97" s="16">
        <v>11000000</v>
      </c>
      <c r="I97" s="16">
        <v>11000000</v>
      </c>
    </row>
    <row r="98" spans="1:9" x14ac:dyDescent="0.25">
      <c r="A98" s="30"/>
      <c r="B98" s="15" t="s">
        <v>73</v>
      </c>
      <c r="C98" s="14"/>
      <c r="D98" s="16">
        <v>2000000</v>
      </c>
      <c r="E98" s="16">
        <v>2000000</v>
      </c>
      <c r="F98" s="16">
        <v>3000000</v>
      </c>
      <c r="G98" s="16">
        <v>0</v>
      </c>
      <c r="H98" s="16">
        <v>0</v>
      </c>
      <c r="I98" s="16">
        <v>0</v>
      </c>
    </row>
    <row r="99" spans="1:9" ht="15" customHeight="1" x14ac:dyDescent="0.25">
      <c r="A99" s="22"/>
      <c r="B99" s="20" t="s">
        <v>27</v>
      </c>
      <c r="C99" s="20"/>
      <c r="D99" s="21">
        <f>D84+D87+D93+D96+D97+D98</f>
        <v>420107000</v>
      </c>
      <c r="E99" s="21">
        <f t="shared" ref="E99:I99" si="11">E84+E87+E93+E96+E97+E98</f>
        <v>420107000</v>
      </c>
      <c r="F99" s="21">
        <f t="shared" si="11"/>
        <v>416972000</v>
      </c>
      <c r="G99" s="21">
        <f t="shared" si="11"/>
        <v>408428000</v>
      </c>
      <c r="H99" s="21">
        <f t="shared" si="11"/>
        <v>310065000</v>
      </c>
      <c r="I99" s="21">
        <f t="shared" si="11"/>
        <v>310065000</v>
      </c>
    </row>
    <row r="100" spans="1:9" ht="15" customHeight="1" x14ac:dyDescent="0.25">
      <c r="A100" s="30"/>
      <c r="B100" s="43" t="s">
        <v>28</v>
      </c>
      <c r="C100" s="42"/>
      <c r="D100" s="44">
        <v>0</v>
      </c>
      <c r="E100" s="44">
        <v>0</v>
      </c>
      <c r="F100" s="44">
        <v>0</v>
      </c>
      <c r="G100" s="44">
        <v>0</v>
      </c>
      <c r="H100" s="44">
        <v>0</v>
      </c>
      <c r="I100" s="44">
        <v>0</v>
      </c>
    </row>
    <row r="101" spans="1:9" ht="15" customHeight="1" x14ac:dyDescent="0.25">
      <c r="A101" s="22"/>
      <c r="B101" s="20" t="s">
        <v>29</v>
      </c>
      <c r="C101" s="20"/>
      <c r="D101" s="21">
        <f>D99-D100</f>
        <v>420107000</v>
      </c>
      <c r="E101" s="21">
        <f>E99-E100</f>
        <v>420107000</v>
      </c>
      <c r="F101" s="21">
        <f t="shared" ref="F101:I101" si="12">F99-F100</f>
        <v>416972000</v>
      </c>
      <c r="G101" s="21">
        <f t="shared" si="12"/>
        <v>408428000</v>
      </c>
      <c r="H101" s="21">
        <f t="shared" si="12"/>
        <v>310065000</v>
      </c>
      <c r="I101" s="21">
        <f t="shared" si="12"/>
        <v>310065000</v>
      </c>
    </row>
    <row r="102" spans="1:9" ht="15" customHeight="1" x14ac:dyDescent="0.25">
      <c r="A102" s="11">
        <v>6</v>
      </c>
      <c r="B102" s="12" t="s">
        <v>31</v>
      </c>
      <c r="C102" s="11"/>
      <c r="D102" s="12"/>
      <c r="E102" s="12"/>
      <c r="F102" s="12"/>
      <c r="G102" s="12"/>
      <c r="H102" s="12"/>
      <c r="I102" s="12"/>
    </row>
    <row r="103" spans="1:9" ht="15" customHeight="1" x14ac:dyDescent="0.25">
      <c r="A103" s="30"/>
      <c r="B103" s="15" t="s">
        <v>24</v>
      </c>
      <c r="C103" s="14">
        <v>21</v>
      </c>
      <c r="D103" s="16">
        <v>2831342000</v>
      </c>
      <c r="E103" s="16">
        <v>2831342000</v>
      </c>
      <c r="F103" s="16">
        <v>2840102000</v>
      </c>
      <c r="G103" s="16">
        <v>2857613000</v>
      </c>
      <c r="H103" s="16">
        <v>2894867000</v>
      </c>
      <c r="I103" s="16">
        <v>2894867000</v>
      </c>
    </row>
    <row r="104" spans="1:9" ht="15" customHeight="1" x14ac:dyDescent="0.25">
      <c r="A104" s="30"/>
      <c r="B104" s="17" t="s">
        <v>93</v>
      </c>
      <c r="C104" s="14"/>
      <c r="D104" s="16"/>
      <c r="E104" s="16"/>
      <c r="F104" s="16"/>
      <c r="G104" s="16"/>
      <c r="H104" s="16"/>
      <c r="I104" s="16"/>
    </row>
    <row r="105" spans="1:9" ht="15" customHeight="1" x14ac:dyDescent="0.25">
      <c r="A105" s="30"/>
      <c r="B105" s="18" t="s">
        <v>114</v>
      </c>
      <c r="C105" s="14" t="s">
        <v>103</v>
      </c>
      <c r="D105" s="16">
        <v>123886000</v>
      </c>
      <c r="E105" s="16">
        <v>123886000</v>
      </c>
      <c r="F105" s="16">
        <v>116186000</v>
      </c>
      <c r="G105" s="16">
        <v>116186000</v>
      </c>
      <c r="H105" s="16">
        <v>116186000</v>
      </c>
      <c r="I105" s="16">
        <v>116186000</v>
      </c>
    </row>
    <row r="106" spans="1:9" ht="15" customHeight="1" x14ac:dyDescent="0.25">
      <c r="A106" s="30"/>
      <c r="B106" s="15" t="s">
        <v>25</v>
      </c>
      <c r="C106" s="14">
        <v>23</v>
      </c>
      <c r="D106" s="16">
        <v>51719000</v>
      </c>
      <c r="E106" s="16">
        <v>51719000</v>
      </c>
      <c r="F106" s="16">
        <v>53029000</v>
      </c>
      <c r="G106" s="16">
        <v>54512000</v>
      </c>
      <c r="H106" s="16">
        <v>56907000</v>
      </c>
      <c r="I106" s="16">
        <v>56907000</v>
      </c>
    </row>
    <row r="107" spans="1:9" ht="38.25" customHeight="1" x14ac:dyDescent="0.25">
      <c r="A107" s="30"/>
      <c r="B107" s="18" t="s">
        <v>94</v>
      </c>
      <c r="C107" s="14" t="s">
        <v>10</v>
      </c>
      <c r="D107" s="16">
        <v>560000</v>
      </c>
      <c r="E107" s="16">
        <v>560000</v>
      </c>
      <c r="F107" s="16">
        <v>560000</v>
      </c>
      <c r="G107" s="16">
        <v>560000</v>
      </c>
      <c r="H107" s="16">
        <v>560000</v>
      </c>
      <c r="I107" s="16">
        <v>560000</v>
      </c>
    </row>
    <row r="108" spans="1:9" ht="25.5" customHeight="1" x14ac:dyDescent="0.25">
      <c r="A108" s="30"/>
      <c r="B108" s="18" t="s">
        <v>106</v>
      </c>
      <c r="C108" s="14" t="s">
        <v>11</v>
      </c>
      <c r="D108" s="16">
        <v>168000</v>
      </c>
      <c r="E108" s="16">
        <v>168000</v>
      </c>
      <c r="F108" s="16">
        <v>168000</v>
      </c>
      <c r="G108" s="16">
        <v>168000</v>
      </c>
      <c r="H108" s="16">
        <v>168000</v>
      </c>
      <c r="I108" s="16">
        <v>168000</v>
      </c>
    </row>
    <row r="109" spans="1:9" ht="25.5" customHeight="1" x14ac:dyDescent="0.25">
      <c r="A109" s="46"/>
      <c r="B109" s="18" t="s">
        <v>95</v>
      </c>
      <c r="C109" s="14" t="s">
        <v>7</v>
      </c>
      <c r="D109" s="16">
        <v>0</v>
      </c>
      <c r="E109" s="16">
        <v>0</v>
      </c>
      <c r="F109" s="16">
        <v>0</v>
      </c>
      <c r="G109" s="16">
        <v>0</v>
      </c>
      <c r="H109" s="16">
        <v>0</v>
      </c>
      <c r="I109" s="16">
        <v>0</v>
      </c>
    </row>
    <row r="110" spans="1:9" ht="15" customHeight="1" x14ac:dyDescent="0.25">
      <c r="A110" s="46"/>
      <c r="B110" s="18" t="s">
        <v>108</v>
      </c>
      <c r="C110" s="14" t="s">
        <v>8</v>
      </c>
      <c r="D110" s="16">
        <v>0</v>
      </c>
      <c r="E110" s="16">
        <v>0</v>
      </c>
      <c r="F110" s="16">
        <v>0</v>
      </c>
      <c r="G110" s="16">
        <v>0</v>
      </c>
      <c r="H110" s="16">
        <v>0</v>
      </c>
      <c r="I110" s="16">
        <v>0</v>
      </c>
    </row>
    <row r="111" spans="1:9" ht="15" customHeight="1" x14ac:dyDescent="0.25">
      <c r="A111" s="46"/>
      <c r="B111" s="18" t="s">
        <v>12</v>
      </c>
      <c r="C111" s="14" t="s">
        <v>13</v>
      </c>
      <c r="D111" s="16">
        <v>50991000</v>
      </c>
      <c r="E111" s="16">
        <v>50991000</v>
      </c>
      <c r="F111" s="16">
        <v>52301000</v>
      </c>
      <c r="G111" s="16">
        <v>53784000</v>
      </c>
      <c r="H111" s="16">
        <v>56179000</v>
      </c>
      <c r="I111" s="16">
        <v>56179000</v>
      </c>
    </row>
    <row r="112" spans="1:9" ht="15" customHeight="1" x14ac:dyDescent="0.25">
      <c r="A112" s="30"/>
      <c r="B112" s="15" t="s">
        <v>26</v>
      </c>
      <c r="C112" s="14"/>
      <c r="D112" s="16">
        <v>3177939000</v>
      </c>
      <c r="E112" s="16">
        <v>3177939000</v>
      </c>
      <c r="F112" s="16">
        <v>2797256000</v>
      </c>
      <c r="G112" s="16">
        <v>2634931000</v>
      </c>
      <c r="H112" s="16">
        <v>2900477000</v>
      </c>
      <c r="I112" s="16">
        <v>2630477000</v>
      </c>
    </row>
    <row r="113" spans="1:9" ht="15" customHeight="1" x14ac:dyDescent="0.25">
      <c r="A113" s="30"/>
      <c r="B113" s="32" t="s">
        <v>93</v>
      </c>
      <c r="C113" s="30"/>
      <c r="D113" s="31"/>
      <c r="E113" s="31"/>
      <c r="F113" s="31"/>
      <c r="G113" s="31"/>
      <c r="H113" s="31"/>
      <c r="I113" s="31"/>
    </row>
    <row r="114" spans="1:9" ht="15" customHeight="1" x14ac:dyDescent="0.25">
      <c r="A114" s="30"/>
      <c r="B114" s="29" t="s">
        <v>40</v>
      </c>
      <c r="C114" s="30" t="s">
        <v>41</v>
      </c>
      <c r="D114" s="31">
        <v>2493538000</v>
      </c>
      <c r="E114" s="31">
        <v>2493538000</v>
      </c>
      <c r="F114" s="31">
        <v>2120152000</v>
      </c>
      <c r="G114" s="31">
        <v>1993626000</v>
      </c>
      <c r="H114" s="31">
        <v>2259172000</v>
      </c>
      <c r="I114" s="31">
        <v>1989172000</v>
      </c>
    </row>
    <row r="115" spans="1:9" ht="15" customHeight="1" x14ac:dyDescent="0.25">
      <c r="A115" s="30"/>
      <c r="B115" s="29" t="s">
        <v>38</v>
      </c>
      <c r="C115" s="30">
        <v>22</v>
      </c>
      <c r="D115" s="31">
        <v>77846000</v>
      </c>
      <c r="E115" s="31">
        <v>77846000</v>
      </c>
      <c r="F115" s="31">
        <v>77846000</v>
      </c>
      <c r="G115" s="31">
        <v>77846000</v>
      </c>
      <c r="H115" s="31">
        <v>77846000</v>
      </c>
      <c r="I115" s="31">
        <v>77846000</v>
      </c>
    </row>
    <row r="116" spans="1:9" ht="15" customHeight="1" x14ac:dyDescent="0.25">
      <c r="A116" s="30"/>
      <c r="B116" s="33" t="s">
        <v>84</v>
      </c>
      <c r="C116" s="30"/>
      <c r="D116" s="31">
        <v>45000000</v>
      </c>
      <c r="E116" s="31">
        <v>45000000</v>
      </c>
      <c r="F116" s="31">
        <v>60000000</v>
      </c>
      <c r="G116" s="31">
        <v>65000000</v>
      </c>
      <c r="H116" s="31">
        <v>65000000</v>
      </c>
      <c r="I116" s="31">
        <v>75000000</v>
      </c>
    </row>
    <row r="117" spans="1:9" ht="15" customHeight="1" x14ac:dyDescent="0.25">
      <c r="A117" s="30"/>
      <c r="B117" s="15" t="s">
        <v>85</v>
      </c>
      <c r="C117" s="14"/>
      <c r="D117" s="16">
        <v>24000000</v>
      </c>
      <c r="E117" s="16">
        <v>24000000</v>
      </c>
      <c r="F117" s="16">
        <v>33000000</v>
      </c>
      <c r="G117" s="16">
        <v>35000000</v>
      </c>
      <c r="H117" s="16">
        <v>35000000</v>
      </c>
      <c r="I117" s="16">
        <v>35000000</v>
      </c>
    </row>
    <row r="118" spans="1:9" x14ac:dyDescent="0.25">
      <c r="A118" s="30"/>
      <c r="B118" s="15" t="s">
        <v>73</v>
      </c>
      <c r="C118" s="14"/>
      <c r="D118" s="16">
        <v>0</v>
      </c>
      <c r="E118" s="16">
        <v>0</v>
      </c>
      <c r="F118" s="16">
        <v>0</v>
      </c>
      <c r="G118" s="16">
        <v>0</v>
      </c>
      <c r="H118" s="16">
        <v>0</v>
      </c>
      <c r="I118" s="16">
        <v>0</v>
      </c>
    </row>
    <row r="119" spans="1:9" ht="15" customHeight="1" x14ac:dyDescent="0.25">
      <c r="A119" s="22"/>
      <c r="B119" s="20" t="s">
        <v>27</v>
      </c>
      <c r="C119" s="20"/>
      <c r="D119" s="21">
        <f>D103+D106+D112+D116+D117+D118</f>
        <v>6130000000</v>
      </c>
      <c r="E119" s="21">
        <f t="shared" ref="E119:I119" si="13">E103+E106+E112+E116+E117+E118</f>
        <v>6130000000</v>
      </c>
      <c r="F119" s="21">
        <f t="shared" si="13"/>
        <v>5783387000</v>
      </c>
      <c r="G119" s="21">
        <f t="shared" si="13"/>
        <v>5647056000</v>
      </c>
      <c r="H119" s="21">
        <f t="shared" si="13"/>
        <v>5952251000</v>
      </c>
      <c r="I119" s="21">
        <f t="shared" si="13"/>
        <v>5692251000</v>
      </c>
    </row>
    <row r="120" spans="1:9" ht="15" customHeight="1" x14ac:dyDescent="0.25">
      <c r="A120" s="30"/>
      <c r="B120" s="43" t="s">
        <v>28</v>
      </c>
      <c r="C120" s="42"/>
      <c r="D120" s="44">
        <f>D121</f>
        <v>852538000</v>
      </c>
      <c r="E120" s="44">
        <f>E121</f>
        <v>793538000</v>
      </c>
      <c r="F120" s="44">
        <f t="shared" ref="F120:I120" si="14">F121</f>
        <v>-179847999.99999997</v>
      </c>
      <c r="G120" s="44">
        <f t="shared" si="14"/>
        <v>-406374000</v>
      </c>
      <c r="H120" s="44">
        <f t="shared" si="14"/>
        <v>-190827999.99999997</v>
      </c>
      <c r="I120" s="44">
        <f t="shared" si="14"/>
        <v>-210827999.99999997</v>
      </c>
    </row>
    <row r="121" spans="1:9" ht="25.5" hidden="1" customHeight="1" x14ac:dyDescent="0.25">
      <c r="A121" s="34"/>
      <c r="B121" s="35" t="s">
        <v>39</v>
      </c>
      <c r="C121" s="34"/>
      <c r="D121" s="31">
        <v>852538000</v>
      </c>
      <c r="E121" s="36">
        <v>793538000</v>
      </c>
      <c r="F121" s="36">
        <v>-179847999.99999997</v>
      </c>
      <c r="G121" s="36">
        <v>-406374000</v>
      </c>
      <c r="H121" s="36">
        <v>-190827999.99999997</v>
      </c>
      <c r="I121" s="36">
        <v>-210827999.99999997</v>
      </c>
    </row>
    <row r="122" spans="1:9" ht="15" customHeight="1" x14ac:dyDescent="0.25">
      <c r="A122" s="22"/>
      <c r="B122" s="20" t="s">
        <v>29</v>
      </c>
      <c r="C122" s="20"/>
      <c r="D122" s="21">
        <f>D119-D120</f>
        <v>5277462000</v>
      </c>
      <c r="E122" s="21">
        <f>E119-E120</f>
        <v>5336462000</v>
      </c>
      <c r="F122" s="21">
        <f t="shared" ref="F122:I122" si="15">F119-F120</f>
        <v>5963235000</v>
      </c>
      <c r="G122" s="21">
        <f t="shared" si="15"/>
        <v>6053430000</v>
      </c>
      <c r="H122" s="21">
        <f t="shared" si="15"/>
        <v>6143079000</v>
      </c>
      <c r="I122" s="21">
        <f t="shared" si="15"/>
        <v>5903079000</v>
      </c>
    </row>
    <row r="123" spans="1:9" ht="15" customHeight="1" x14ac:dyDescent="0.25">
      <c r="A123" s="11">
        <v>7</v>
      </c>
      <c r="B123" s="12" t="s">
        <v>83</v>
      </c>
      <c r="C123" s="11"/>
      <c r="D123" s="12"/>
      <c r="E123" s="12"/>
      <c r="F123" s="12"/>
      <c r="G123" s="12"/>
      <c r="H123" s="12"/>
      <c r="I123" s="12"/>
    </row>
    <row r="124" spans="1:9" ht="15" customHeight="1" x14ac:dyDescent="0.25">
      <c r="A124" s="30"/>
      <c r="B124" s="15" t="s">
        <v>24</v>
      </c>
      <c r="C124" s="14">
        <v>21</v>
      </c>
      <c r="D124" s="16">
        <v>2342138000</v>
      </c>
      <c r="E124" s="16">
        <v>2342138000</v>
      </c>
      <c r="F124" s="16">
        <v>2280177000</v>
      </c>
      <c r="G124" s="16">
        <v>2235951000</v>
      </c>
      <c r="H124" s="16">
        <v>2199131000</v>
      </c>
      <c r="I124" s="16">
        <v>2199131000</v>
      </c>
    </row>
    <row r="125" spans="1:9" ht="15" customHeight="1" x14ac:dyDescent="0.25">
      <c r="A125" s="30"/>
      <c r="B125" s="17" t="s">
        <v>93</v>
      </c>
      <c r="C125" s="14"/>
      <c r="D125" s="16"/>
      <c r="E125" s="16"/>
      <c r="F125" s="16"/>
      <c r="G125" s="16"/>
      <c r="H125" s="16"/>
      <c r="I125" s="16"/>
    </row>
    <row r="126" spans="1:9" ht="15" customHeight="1" x14ac:dyDescent="0.25">
      <c r="A126" s="30"/>
      <c r="B126" s="18" t="s">
        <v>114</v>
      </c>
      <c r="C126" s="14" t="s">
        <v>103</v>
      </c>
      <c r="D126" s="16">
        <v>2000000</v>
      </c>
      <c r="E126" s="16">
        <v>2000000</v>
      </c>
      <c r="F126" s="16">
        <v>2000000</v>
      </c>
      <c r="G126" s="16">
        <v>2000000</v>
      </c>
      <c r="H126" s="16">
        <v>2000000</v>
      </c>
      <c r="I126" s="16">
        <v>2000000</v>
      </c>
    </row>
    <row r="127" spans="1:9" ht="15" customHeight="1" x14ac:dyDescent="0.25">
      <c r="A127" s="30"/>
      <c r="B127" s="15" t="s">
        <v>25</v>
      </c>
      <c r="C127" s="14">
        <v>23</v>
      </c>
      <c r="D127" s="16">
        <v>4158244000</v>
      </c>
      <c r="E127" s="16">
        <v>4158244000</v>
      </c>
      <c r="F127" s="16">
        <v>4207303400</v>
      </c>
      <c r="G127" s="16">
        <v>4712303400</v>
      </c>
      <c r="H127" s="16">
        <v>4737303400</v>
      </c>
      <c r="I127" s="16">
        <v>4837303400</v>
      </c>
    </row>
    <row r="128" spans="1:9" ht="51" customHeight="1" x14ac:dyDescent="0.25">
      <c r="A128" s="30"/>
      <c r="B128" s="29" t="s">
        <v>36</v>
      </c>
      <c r="C128" s="14" t="s">
        <v>10</v>
      </c>
      <c r="D128" s="16">
        <v>4024250000</v>
      </c>
      <c r="E128" s="16">
        <v>4024250000</v>
      </c>
      <c r="F128" s="16">
        <v>4073309400</v>
      </c>
      <c r="G128" s="16">
        <v>4578309400</v>
      </c>
      <c r="H128" s="16">
        <v>4603309400</v>
      </c>
      <c r="I128" s="16">
        <v>4703309400</v>
      </c>
    </row>
    <row r="129" spans="1:9" ht="25.5" customHeight="1" x14ac:dyDescent="0.25">
      <c r="A129" s="30"/>
      <c r="B129" s="18" t="s">
        <v>106</v>
      </c>
      <c r="C129" s="14" t="s">
        <v>11</v>
      </c>
      <c r="D129" s="16">
        <v>117044000</v>
      </c>
      <c r="E129" s="16">
        <v>117044000</v>
      </c>
      <c r="F129" s="16">
        <v>117044000</v>
      </c>
      <c r="G129" s="16">
        <v>117044000</v>
      </c>
      <c r="H129" s="16">
        <v>117044000</v>
      </c>
      <c r="I129" s="16">
        <v>117044000</v>
      </c>
    </row>
    <row r="130" spans="1:9" ht="25.5" customHeight="1" x14ac:dyDescent="0.25">
      <c r="A130" s="46"/>
      <c r="B130" s="18" t="s">
        <v>95</v>
      </c>
      <c r="C130" s="14" t="s">
        <v>7</v>
      </c>
      <c r="D130" s="16">
        <v>13250000</v>
      </c>
      <c r="E130" s="16">
        <v>13250000</v>
      </c>
      <c r="F130" s="16">
        <v>13250000</v>
      </c>
      <c r="G130" s="16">
        <v>13250000</v>
      </c>
      <c r="H130" s="16">
        <v>13250000</v>
      </c>
      <c r="I130" s="16">
        <v>13250000</v>
      </c>
    </row>
    <row r="131" spans="1:9" ht="15" customHeight="1" x14ac:dyDescent="0.25">
      <c r="A131" s="46"/>
      <c r="B131" s="18" t="s">
        <v>14</v>
      </c>
      <c r="C131" s="14" t="s">
        <v>8</v>
      </c>
      <c r="D131" s="16">
        <v>0</v>
      </c>
      <c r="E131" s="16">
        <v>0</v>
      </c>
      <c r="F131" s="16">
        <v>0</v>
      </c>
      <c r="G131" s="16">
        <v>0</v>
      </c>
      <c r="H131" s="16">
        <v>0</v>
      </c>
      <c r="I131" s="16">
        <v>0</v>
      </c>
    </row>
    <row r="132" spans="1:9" ht="15" customHeight="1" x14ac:dyDescent="0.25">
      <c r="A132" s="46"/>
      <c r="B132" s="18" t="s">
        <v>12</v>
      </c>
      <c r="C132" s="14" t="s">
        <v>13</v>
      </c>
      <c r="D132" s="16">
        <v>3700000</v>
      </c>
      <c r="E132" s="16">
        <v>3700000</v>
      </c>
      <c r="F132" s="16">
        <v>3700000</v>
      </c>
      <c r="G132" s="16">
        <v>3700000</v>
      </c>
      <c r="H132" s="16">
        <v>3700000</v>
      </c>
      <c r="I132" s="16">
        <v>3700000</v>
      </c>
    </row>
    <row r="133" spans="1:9" ht="15" customHeight="1" x14ac:dyDescent="0.25">
      <c r="A133" s="30"/>
      <c r="B133" s="15" t="s">
        <v>26</v>
      </c>
      <c r="C133" s="14"/>
      <c r="D133" s="16">
        <v>108042000</v>
      </c>
      <c r="E133" s="16">
        <v>108042000</v>
      </c>
      <c r="F133" s="16">
        <v>108042000</v>
      </c>
      <c r="G133" s="16">
        <v>68681000</v>
      </c>
      <c r="H133" s="16">
        <v>68681000</v>
      </c>
      <c r="I133" s="16">
        <v>68681000</v>
      </c>
    </row>
    <row r="134" spans="1:9" ht="15" customHeight="1" x14ac:dyDescent="0.25">
      <c r="A134" s="30"/>
      <c r="B134" s="15" t="s">
        <v>84</v>
      </c>
      <c r="C134" s="14"/>
      <c r="D134" s="16">
        <v>16000000</v>
      </c>
      <c r="E134" s="16">
        <v>16000000</v>
      </c>
      <c r="F134" s="16">
        <v>62000000</v>
      </c>
      <c r="G134" s="16">
        <v>66000000</v>
      </c>
      <c r="H134" s="16">
        <v>16000000</v>
      </c>
      <c r="I134" s="16">
        <v>16000000</v>
      </c>
    </row>
    <row r="135" spans="1:9" ht="15" customHeight="1" x14ac:dyDescent="0.25">
      <c r="A135" s="30"/>
      <c r="B135" s="15" t="s">
        <v>85</v>
      </c>
      <c r="C135" s="14"/>
      <c r="D135" s="16">
        <v>50000000</v>
      </c>
      <c r="E135" s="16">
        <v>50000000</v>
      </c>
      <c r="F135" s="16">
        <v>50000000</v>
      </c>
      <c r="G135" s="16">
        <v>50000000</v>
      </c>
      <c r="H135" s="16">
        <v>50000000</v>
      </c>
      <c r="I135" s="16">
        <v>50000000</v>
      </c>
    </row>
    <row r="136" spans="1:9" x14ac:dyDescent="0.25">
      <c r="A136" s="30"/>
      <c r="B136" s="15" t="s">
        <v>73</v>
      </c>
      <c r="C136" s="14"/>
      <c r="D136" s="16">
        <v>503000000</v>
      </c>
      <c r="E136" s="16">
        <v>503000000</v>
      </c>
      <c r="F136" s="16">
        <v>740000000</v>
      </c>
      <c r="G136" s="16">
        <v>0</v>
      </c>
      <c r="H136" s="16">
        <v>0</v>
      </c>
      <c r="I136" s="16">
        <v>0</v>
      </c>
    </row>
    <row r="137" spans="1:9" ht="15" customHeight="1" x14ac:dyDescent="0.25">
      <c r="A137" s="22"/>
      <c r="B137" s="20" t="s">
        <v>27</v>
      </c>
      <c r="C137" s="20"/>
      <c r="D137" s="21">
        <f>D124+D127+D133+D134+D135+D136</f>
        <v>7177424000</v>
      </c>
      <c r="E137" s="21">
        <f t="shared" ref="E137:I137" si="16">E124+E127+E133+E134+E135+E136</f>
        <v>7177424000</v>
      </c>
      <c r="F137" s="21">
        <f t="shared" si="16"/>
        <v>7447522400</v>
      </c>
      <c r="G137" s="21">
        <f t="shared" si="16"/>
        <v>7132935400</v>
      </c>
      <c r="H137" s="21">
        <f t="shared" si="16"/>
        <v>7071115400</v>
      </c>
      <c r="I137" s="21">
        <f t="shared" si="16"/>
        <v>7171115400</v>
      </c>
    </row>
    <row r="138" spans="1:9" ht="15" customHeight="1" x14ac:dyDescent="0.25">
      <c r="A138" s="30"/>
      <c r="B138" s="43" t="s">
        <v>28</v>
      </c>
      <c r="C138" s="42"/>
      <c r="D138" s="44">
        <v>0</v>
      </c>
      <c r="E138" s="44">
        <v>0</v>
      </c>
      <c r="F138" s="44">
        <v>0</v>
      </c>
      <c r="G138" s="44">
        <v>0</v>
      </c>
      <c r="H138" s="44">
        <v>0</v>
      </c>
      <c r="I138" s="44">
        <v>0</v>
      </c>
    </row>
    <row r="139" spans="1:9" ht="15" customHeight="1" x14ac:dyDescent="0.25">
      <c r="A139" s="22"/>
      <c r="B139" s="20" t="s">
        <v>29</v>
      </c>
      <c r="C139" s="20"/>
      <c r="D139" s="21">
        <f>D137-D138</f>
        <v>7177424000</v>
      </c>
      <c r="E139" s="21">
        <f>E137-E138</f>
        <v>7177424000</v>
      </c>
      <c r="F139" s="21">
        <f t="shared" ref="F139:I139" si="17">F137-F138</f>
        <v>7447522400</v>
      </c>
      <c r="G139" s="21">
        <f t="shared" si="17"/>
        <v>7132935400</v>
      </c>
      <c r="H139" s="21">
        <f t="shared" si="17"/>
        <v>7071115400</v>
      </c>
      <c r="I139" s="21">
        <f t="shared" si="17"/>
        <v>7171115400</v>
      </c>
    </row>
    <row r="140" spans="1:9" ht="15" customHeight="1" x14ac:dyDescent="0.25">
      <c r="A140" s="11">
        <v>8</v>
      </c>
      <c r="B140" s="12" t="s">
        <v>22</v>
      </c>
      <c r="C140" s="11"/>
      <c r="D140" s="12"/>
      <c r="E140" s="12"/>
      <c r="F140" s="12"/>
      <c r="G140" s="12"/>
      <c r="H140" s="12"/>
      <c r="I140" s="12"/>
    </row>
    <row r="141" spans="1:9" ht="15" customHeight="1" x14ac:dyDescent="0.25">
      <c r="A141" s="30"/>
      <c r="B141" s="15" t="s">
        <v>24</v>
      </c>
      <c r="C141" s="14">
        <v>21</v>
      </c>
      <c r="D141" s="16">
        <v>543684000</v>
      </c>
      <c r="E141" s="16">
        <v>543684000</v>
      </c>
      <c r="F141" s="16">
        <v>551018000</v>
      </c>
      <c r="G141" s="16">
        <v>559948000</v>
      </c>
      <c r="H141" s="16">
        <v>568192000</v>
      </c>
      <c r="I141" s="16">
        <v>568192000</v>
      </c>
    </row>
    <row r="142" spans="1:9" ht="15" customHeight="1" x14ac:dyDescent="0.25">
      <c r="A142" s="30"/>
      <c r="B142" s="17" t="s">
        <v>93</v>
      </c>
      <c r="C142" s="14"/>
      <c r="D142" s="16"/>
      <c r="E142" s="16"/>
      <c r="F142" s="16"/>
      <c r="G142" s="16"/>
      <c r="H142" s="16"/>
      <c r="I142" s="16"/>
    </row>
    <row r="143" spans="1:9" ht="15" customHeight="1" x14ac:dyDescent="0.25">
      <c r="A143" s="30"/>
      <c r="B143" s="18" t="s">
        <v>114</v>
      </c>
      <c r="C143" s="14" t="s">
        <v>103</v>
      </c>
      <c r="D143" s="16">
        <v>6976000</v>
      </c>
      <c r="E143" s="16">
        <v>6976000</v>
      </c>
      <c r="F143" s="16">
        <v>6976000</v>
      </c>
      <c r="G143" s="16">
        <v>6976000</v>
      </c>
      <c r="H143" s="16">
        <v>6976000</v>
      </c>
      <c r="I143" s="16">
        <v>6976000</v>
      </c>
    </row>
    <row r="144" spans="1:9" ht="15" customHeight="1" x14ac:dyDescent="0.25">
      <c r="A144" s="30"/>
      <c r="B144" s="15" t="s">
        <v>25</v>
      </c>
      <c r="C144" s="14">
        <v>23</v>
      </c>
      <c r="D144" s="16">
        <v>4435000</v>
      </c>
      <c r="E144" s="16">
        <v>4435000</v>
      </c>
      <c r="F144" s="16">
        <v>4612000</v>
      </c>
      <c r="G144" s="16">
        <v>15712000</v>
      </c>
      <c r="H144" s="16">
        <v>15712000</v>
      </c>
      <c r="I144" s="16">
        <v>15712000</v>
      </c>
    </row>
    <row r="145" spans="1:9" ht="38.25" customHeight="1" x14ac:dyDescent="0.25">
      <c r="A145" s="30"/>
      <c r="B145" s="18" t="s">
        <v>94</v>
      </c>
      <c r="C145" s="14" t="s">
        <v>10</v>
      </c>
      <c r="D145" s="16">
        <v>1970000</v>
      </c>
      <c r="E145" s="16">
        <v>1970000</v>
      </c>
      <c r="F145" s="16">
        <v>2147000</v>
      </c>
      <c r="G145" s="16">
        <v>13247000</v>
      </c>
      <c r="H145" s="16">
        <v>13247000</v>
      </c>
      <c r="I145" s="16">
        <v>13247000</v>
      </c>
    </row>
    <row r="146" spans="1:9" ht="25.5" customHeight="1" x14ac:dyDescent="0.25">
      <c r="A146" s="30"/>
      <c r="B146" s="18" t="s">
        <v>106</v>
      </c>
      <c r="C146" s="14" t="s">
        <v>11</v>
      </c>
      <c r="D146" s="16">
        <v>0</v>
      </c>
      <c r="E146" s="16">
        <v>0</v>
      </c>
      <c r="F146" s="16">
        <v>0</v>
      </c>
      <c r="G146" s="16">
        <v>0</v>
      </c>
      <c r="H146" s="16">
        <v>0</v>
      </c>
      <c r="I146" s="16">
        <v>0</v>
      </c>
    </row>
    <row r="147" spans="1:9" ht="25.5" customHeight="1" x14ac:dyDescent="0.25">
      <c r="A147" s="46"/>
      <c r="B147" s="18" t="s">
        <v>95</v>
      </c>
      <c r="C147" s="14" t="s">
        <v>7</v>
      </c>
      <c r="D147" s="16">
        <v>2425000</v>
      </c>
      <c r="E147" s="16">
        <v>2425000</v>
      </c>
      <c r="F147" s="16">
        <v>2425000</v>
      </c>
      <c r="G147" s="16">
        <v>2425000</v>
      </c>
      <c r="H147" s="16">
        <v>2425000</v>
      </c>
      <c r="I147" s="16">
        <v>2425000</v>
      </c>
    </row>
    <row r="148" spans="1:9" ht="15" customHeight="1" x14ac:dyDescent="0.25">
      <c r="A148" s="46"/>
      <c r="B148" s="18" t="s">
        <v>108</v>
      </c>
      <c r="C148" s="14" t="s">
        <v>8</v>
      </c>
      <c r="D148" s="16">
        <v>0</v>
      </c>
      <c r="E148" s="16">
        <v>0</v>
      </c>
      <c r="F148" s="16">
        <v>0</v>
      </c>
      <c r="G148" s="16">
        <v>0</v>
      </c>
      <c r="H148" s="16">
        <v>0</v>
      </c>
      <c r="I148" s="16">
        <v>0</v>
      </c>
    </row>
    <row r="149" spans="1:9" ht="15" customHeight="1" x14ac:dyDescent="0.25">
      <c r="A149" s="46"/>
      <c r="B149" s="18" t="s">
        <v>12</v>
      </c>
      <c r="C149" s="14" t="s">
        <v>13</v>
      </c>
      <c r="D149" s="16">
        <v>40000</v>
      </c>
      <c r="E149" s="16">
        <v>40000</v>
      </c>
      <c r="F149" s="16">
        <v>40000</v>
      </c>
      <c r="G149" s="16">
        <v>40000</v>
      </c>
      <c r="H149" s="16">
        <v>40000</v>
      </c>
      <c r="I149" s="16">
        <v>40000</v>
      </c>
    </row>
    <row r="150" spans="1:9" ht="15" customHeight="1" x14ac:dyDescent="0.25">
      <c r="A150" s="30"/>
      <c r="B150" s="15" t="s">
        <v>26</v>
      </c>
      <c r="C150" s="14"/>
      <c r="D150" s="16">
        <v>29684000</v>
      </c>
      <c r="E150" s="16">
        <v>29684000</v>
      </c>
      <c r="F150" s="16">
        <v>27684000</v>
      </c>
      <c r="G150" s="16">
        <v>27684000</v>
      </c>
      <c r="H150" s="16">
        <v>27684000</v>
      </c>
      <c r="I150" s="16">
        <v>27684000</v>
      </c>
    </row>
    <row r="151" spans="1:9" ht="15" customHeight="1" x14ac:dyDescent="0.25">
      <c r="A151" s="30"/>
      <c r="B151" s="15" t="s">
        <v>84</v>
      </c>
      <c r="C151" s="14"/>
      <c r="D151" s="16">
        <v>14000000</v>
      </c>
      <c r="E151" s="16">
        <v>14000000</v>
      </c>
      <c r="F151" s="16">
        <v>14000000</v>
      </c>
      <c r="G151" s="16">
        <v>17000000</v>
      </c>
      <c r="H151" s="16">
        <v>17000000</v>
      </c>
      <c r="I151" s="16">
        <v>17000000</v>
      </c>
    </row>
    <row r="152" spans="1:9" ht="15" customHeight="1" x14ac:dyDescent="0.25">
      <c r="A152" s="30"/>
      <c r="B152" s="15" t="s">
        <v>85</v>
      </c>
      <c r="C152" s="14"/>
      <c r="D152" s="16">
        <v>6000000</v>
      </c>
      <c r="E152" s="16">
        <v>6000000</v>
      </c>
      <c r="F152" s="16">
        <v>2000000</v>
      </c>
      <c r="G152" s="16">
        <v>1000000</v>
      </c>
      <c r="H152" s="16">
        <v>1000000</v>
      </c>
      <c r="I152" s="16">
        <v>1000000</v>
      </c>
    </row>
    <row r="153" spans="1:9" x14ac:dyDescent="0.25">
      <c r="A153" s="30"/>
      <c r="B153" s="15" t="s">
        <v>73</v>
      </c>
      <c r="C153" s="14"/>
      <c r="D153" s="16">
        <v>53000000</v>
      </c>
      <c r="E153" s="16">
        <v>53000000</v>
      </c>
      <c r="F153" s="16">
        <v>79000000</v>
      </c>
      <c r="G153" s="16">
        <v>0</v>
      </c>
      <c r="H153" s="16">
        <v>0</v>
      </c>
      <c r="I153" s="16">
        <v>0</v>
      </c>
    </row>
    <row r="154" spans="1:9" ht="15" customHeight="1" x14ac:dyDescent="0.25">
      <c r="A154" s="22"/>
      <c r="B154" s="20" t="s">
        <v>27</v>
      </c>
      <c r="C154" s="20"/>
      <c r="D154" s="21">
        <f>D141+D144+D150+D151+D152+D153</f>
        <v>650803000</v>
      </c>
      <c r="E154" s="21">
        <f>E141+E144+E150+E151+E152+E153</f>
        <v>650803000</v>
      </c>
      <c r="F154" s="21">
        <f t="shared" ref="F154:I154" si="18">F141+F144+F150+F151+F152+F153</f>
        <v>678314000</v>
      </c>
      <c r="G154" s="21">
        <f t="shared" si="18"/>
        <v>621344000</v>
      </c>
      <c r="H154" s="21">
        <f t="shared" si="18"/>
        <v>629588000</v>
      </c>
      <c r="I154" s="21">
        <f t="shared" si="18"/>
        <v>629588000</v>
      </c>
    </row>
    <row r="155" spans="1:9" ht="15" customHeight="1" x14ac:dyDescent="0.25">
      <c r="A155" s="30"/>
      <c r="B155" s="43" t="s">
        <v>28</v>
      </c>
      <c r="C155" s="42"/>
      <c r="D155" s="44">
        <v>0</v>
      </c>
      <c r="E155" s="44">
        <v>0</v>
      </c>
      <c r="F155" s="44">
        <v>0</v>
      </c>
      <c r="G155" s="44">
        <v>0</v>
      </c>
      <c r="H155" s="44">
        <v>0</v>
      </c>
      <c r="I155" s="44">
        <v>0</v>
      </c>
    </row>
    <row r="156" spans="1:9" ht="15" customHeight="1" x14ac:dyDescent="0.25">
      <c r="A156" s="22"/>
      <c r="B156" s="20" t="s">
        <v>29</v>
      </c>
      <c r="C156" s="20"/>
      <c r="D156" s="21">
        <f>D154-D155</f>
        <v>650803000</v>
      </c>
      <c r="E156" s="21">
        <f>E154-E155</f>
        <v>650803000</v>
      </c>
      <c r="F156" s="21">
        <f t="shared" ref="F156:I156" si="19">F154-F155</f>
        <v>678314000</v>
      </c>
      <c r="G156" s="21">
        <f t="shared" si="19"/>
        <v>621344000</v>
      </c>
      <c r="H156" s="21">
        <f t="shared" si="19"/>
        <v>629588000</v>
      </c>
      <c r="I156" s="21">
        <f t="shared" si="19"/>
        <v>629588000</v>
      </c>
    </row>
    <row r="157" spans="1:9" ht="15" customHeight="1" x14ac:dyDescent="0.25">
      <c r="A157" s="22"/>
      <c r="B157" s="17" t="s">
        <v>93</v>
      </c>
      <c r="C157" s="22"/>
      <c r="D157" s="23"/>
      <c r="E157" s="23"/>
      <c r="F157" s="23"/>
      <c r="G157" s="23"/>
      <c r="H157" s="23"/>
      <c r="I157" s="23"/>
    </row>
    <row r="158" spans="1:9" ht="25.5" customHeight="1" x14ac:dyDescent="0.25">
      <c r="A158" s="45"/>
      <c r="B158" s="25" t="s">
        <v>52</v>
      </c>
      <c r="C158" s="24"/>
      <c r="D158" s="25"/>
      <c r="E158" s="25"/>
      <c r="F158" s="25"/>
      <c r="G158" s="25"/>
      <c r="H158" s="25"/>
      <c r="I158" s="25"/>
    </row>
    <row r="159" spans="1:9" ht="15" customHeight="1" x14ac:dyDescent="0.25">
      <c r="A159" s="30"/>
      <c r="B159" s="15" t="s">
        <v>24</v>
      </c>
      <c r="C159" s="14">
        <v>21</v>
      </c>
      <c r="D159" s="16">
        <v>1972000</v>
      </c>
      <c r="E159" s="16">
        <v>1972000</v>
      </c>
      <c r="F159" s="16">
        <v>2058000</v>
      </c>
      <c r="G159" s="16">
        <v>2058000</v>
      </c>
      <c r="H159" s="16">
        <v>2058000</v>
      </c>
      <c r="I159" s="16">
        <v>2058000</v>
      </c>
    </row>
    <row r="160" spans="1:9" ht="15" customHeight="1" x14ac:dyDescent="0.25">
      <c r="A160" s="30"/>
      <c r="B160" s="17" t="s">
        <v>93</v>
      </c>
      <c r="C160" s="14"/>
      <c r="D160" s="16"/>
      <c r="E160" s="16"/>
      <c r="F160" s="16"/>
      <c r="G160" s="16"/>
      <c r="H160" s="16"/>
      <c r="I160" s="16"/>
    </row>
    <row r="161" spans="1:9" ht="15" customHeight="1" x14ac:dyDescent="0.25">
      <c r="A161" s="30"/>
      <c r="B161" s="18" t="s">
        <v>114</v>
      </c>
      <c r="C161" s="14" t="s">
        <v>103</v>
      </c>
      <c r="D161" s="16">
        <v>26000</v>
      </c>
      <c r="E161" s="16">
        <v>26000</v>
      </c>
      <c r="F161" s="16">
        <v>26000</v>
      </c>
      <c r="G161" s="16">
        <v>26000</v>
      </c>
      <c r="H161" s="16">
        <v>26000</v>
      </c>
      <c r="I161" s="16">
        <v>26000</v>
      </c>
    </row>
    <row r="162" spans="1:9" ht="15" customHeight="1" x14ac:dyDescent="0.25">
      <c r="A162" s="30"/>
      <c r="B162" s="15" t="s">
        <v>26</v>
      </c>
      <c r="C162" s="14"/>
      <c r="D162" s="16">
        <v>759000</v>
      </c>
      <c r="E162" s="16">
        <v>759000</v>
      </c>
      <c r="F162" s="16">
        <v>759000</v>
      </c>
      <c r="G162" s="16">
        <v>759000</v>
      </c>
      <c r="H162" s="16">
        <v>759000</v>
      </c>
      <c r="I162" s="16">
        <v>759000</v>
      </c>
    </row>
    <row r="163" spans="1:9" ht="15" customHeight="1" x14ac:dyDescent="0.25">
      <c r="A163" s="45"/>
      <c r="B163" s="27" t="s">
        <v>45</v>
      </c>
      <c r="C163" s="26"/>
      <c r="D163" s="28">
        <f>D159+D162</f>
        <v>2731000</v>
      </c>
      <c r="E163" s="28">
        <f>E159+E162</f>
        <v>2731000</v>
      </c>
      <c r="F163" s="28">
        <f t="shared" ref="F163:I163" si="20">F159+F162</f>
        <v>2817000</v>
      </c>
      <c r="G163" s="28">
        <f t="shared" si="20"/>
        <v>2817000</v>
      </c>
      <c r="H163" s="28">
        <f t="shared" si="20"/>
        <v>2817000</v>
      </c>
      <c r="I163" s="28">
        <f t="shared" si="20"/>
        <v>2817000</v>
      </c>
    </row>
    <row r="164" spans="1:9" ht="25.5" customHeight="1" x14ac:dyDescent="0.25">
      <c r="A164" s="45"/>
      <c r="B164" s="25" t="s">
        <v>53</v>
      </c>
      <c r="C164" s="24"/>
      <c r="D164" s="25"/>
      <c r="E164" s="25"/>
      <c r="F164" s="25"/>
      <c r="G164" s="25"/>
      <c r="H164" s="25"/>
      <c r="I164" s="25"/>
    </row>
    <row r="165" spans="1:9" ht="15" customHeight="1" x14ac:dyDescent="0.25">
      <c r="A165" s="30"/>
      <c r="B165" s="15" t="s">
        <v>24</v>
      </c>
      <c r="C165" s="14">
        <v>21</v>
      </c>
      <c r="D165" s="16">
        <v>1803000</v>
      </c>
      <c r="E165" s="16">
        <v>1803000</v>
      </c>
      <c r="F165" s="16">
        <v>1889000</v>
      </c>
      <c r="G165" s="16">
        <v>1888000</v>
      </c>
      <c r="H165" s="16">
        <v>1888000</v>
      </c>
      <c r="I165" s="16">
        <v>1888000</v>
      </c>
    </row>
    <row r="166" spans="1:9" ht="15" customHeight="1" x14ac:dyDescent="0.25">
      <c r="A166" s="30"/>
      <c r="B166" s="17" t="s">
        <v>93</v>
      </c>
      <c r="C166" s="14"/>
      <c r="D166" s="16"/>
      <c r="E166" s="16"/>
      <c r="F166" s="16"/>
      <c r="G166" s="16"/>
      <c r="H166" s="16"/>
      <c r="I166" s="16"/>
    </row>
    <row r="167" spans="1:9" ht="15" customHeight="1" x14ac:dyDescent="0.25">
      <c r="A167" s="30"/>
      <c r="B167" s="18" t="s">
        <v>114</v>
      </c>
      <c r="C167" s="14" t="s">
        <v>103</v>
      </c>
      <c r="D167" s="16">
        <v>60000</v>
      </c>
      <c r="E167" s="16">
        <v>60000</v>
      </c>
      <c r="F167" s="16">
        <v>60000</v>
      </c>
      <c r="G167" s="16">
        <v>60000</v>
      </c>
      <c r="H167" s="16">
        <v>60000</v>
      </c>
      <c r="I167" s="16">
        <v>60000</v>
      </c>
    </row>
    <row r="168" spans="1:9" ht="15" customHeight="1" x14ac:dyDescent="0.25">
      <c r="A168" s="30"/>
      <c r="B168" s="15" t="s">
        <v>26</v>
      </c>
      <c r="C168" s="14"/>
      <c r="D168" s="16">
        <v>397000</v>
      </c>
      <c r="E168" s="16">
        <v>397000</v>
      </c>
      <c r="F168" s="16">
        <v>397000</v>
      </c>
      <c r="G168" s="16">
        <v>397000</v>
      </c>
      <c r="H168" s="16">
        <v>397000</v>
      </c>
      <c r="I168" s="16">
        <v>397000</v>
      </c>
    </row>
    <row r="169" spans="1:9" ht="15" customHeight="1" x14ac:dyDescent="0.25">
      <c r="A169" s="45"/>
      <c r="B169" s="27" t="s">
        <v>45</v>
      </c>
      <c r="C169" s="26"/>
      <c r="D169" s="28">
        <f>D165+D168</f>
        <v>2200000</v>
      </c>
      <c r="E169" s="28">
        <f>E165+E168</f>
        <v>2200000</v>
      </c>
      <c r="F169" s="28">
        <f t="shared" ref="F169:I169" si="21">F165+F168</f>
        <v>2286000</v>
      </c>
      <c r="G169" s="28">
        <f t="shared" si="21"/>
        <v>2285000</v>
      </c>
      <c r="H169" s="28">
        <f t="shared" si="21"/>
        <v>2285000</v>
      </c>
      <c r="I169" s="28">
        <f t="shared" si="21"/>
        <v>2285000</v>
      </c>
    </row>
    <row r="170" spans="1:9" ht="25.5" customHeight="1" x14ac:dyDescent="0.25">
      <c r="A170" s="11">
        <v>9</v>
      </c>
      <c r="B170" s="12" t="s">
        <v>78</v>
      </c>
      <c r="C170" s="11"/>
      <c r="D170" s="12"/>
      <c r="E170" s="12"/>
      <c r="F170" s="12"/>
      <c r="G170" s="12"/>
      <c r="H170" s="12"/>
      <c r="I170" s="12"/>
    </row>
    <row r="171" spans="1:9" ht="15" customHeight="1" x14ac:dyDescent="0.25">
      <c r="A171" s="30"/>
      <c r="B171" s="15" t="s">
        <v>24</v>
      </c>
      <c r="C171" s="14">
        <v>21</v>
      </c>
      <c r="D171" s="16">
        <v>4935588000</v>
      </c>
      <c r="E171" s="16">
        <v>4935588000</v>
      </c>
      <c r="F171" s="16">
        <v>4769395000</v>
      </c>
      <c r="G171" s="16">
        <v>4680827000</v>
      </c>
      <c r="H171" s="16">
        <v>4625216000</v>
      </c>
      <c r="I171" s="16">
        <v>4625216000</v>
      </c>
    </row>
    <row r="172" spans="1:9" ht="15" customHeight="1" x14ac:dyDescent="0.25">
      <c r="A172" s="30"/>
      <c r="B172" s="17" t="s">
        <v>93</v>
      </c>
      <c r="C172" s="14"/>
      <c r="D172" s="16"/>
      <c r="E172" s="16"/>
      <c r="F172" s="16"/>
      <c r="G172" s="16"/>
      <c r="H172" s="16"/>
      <c r="I172" s="16"/>
    </row>
    <row r="173" spans="1:9" ht="15" customHeight="1" x14ac:dyDescent="0.25">
      <c r="A173" s="30"/>
      <c r="B173" s="18" t="s">
        <v>114</v>
      </c>
      <c r="C173" s="14" t="s">
        <v>103</v>
      </c>
      <c r="D173" s="16">
        <v>26043000</v>
      </c>
      <c r="E173" s="16">
        <v>26043000</v>
      </c>
      <c r="F173" s="16">
        <v>26043000</v>
      </c>
      <c r="G173" s="16">
        <v>26043000</v>
      </c>
      <c r="H173" s="16">
        <v>26043000</v>
      </c>
      <c r="I173" s="16">
        <v>26043000</v>
      </c>
    </row>
    <row r="174" spans="1:9" ht="15" customHeight="1" x14ac:dyDescent="0.25">
      <c r="A174" s="30"/>
      <c r="B174" s="15" t="s">
        <v>25</v>
      </c>
      <c r="C174" s="14">
        <v>23</v>
      </c>
      <c r="D174" s="16">
        <v>530338000</v>
      </c>
      <c r="E174" s="16">
        <v>530338000</v>
      </c>
      <c r="F174" s="16">
        <v>530338000</v>
      </c>
      <c r="G174" s="16">
        <v>530338000</v>
      </c>
      <c r="H174" s="16">
        <v>530338000</v>
      </c>
      <c r="I174" s="16">
        <v>530338000</v>
      </c>
    </row>
    <row r="175" spans="1:9" ht="38.25" customHeight="1" x14ac:dyDescent="0.25">
      <c r="A175" s="30"/>
      <c r="B175" s="18" t="s">
        <v>94</v>
      </c>
      <c r="C175" s="14" t="s">
        <v>10</v>
      </c>
      <c r="D175" s="16">
        <v>428791000</v>
      </c>
      <c r="E175" s="16">
        <v>428791000</v>
      </c>
      <c r="F175" s="16">
        <v>428790000</v>
      </c>
      <c r="G175" s="16">
        <v>428790000</v>
      </c>
      <c r="H175" s="16">
        <v>428790000</v>
      </c>
      <c r="I175" s="16">
        <v>428790000</v>
      </c>
    </row>
    <row r="176" spans="1:9" ht="25.5" customHeight="1" x14ac:dyDescent="0.25">
      <c r="A176" s="30"/>
      <c r="B176" s="18" t="s">
        <v>106</v>
      </c>
      <c r="C176" s="14" t="s">
        <v>11</v>
      </c>
      <c r="D176" s="16">
        <v>29427000</v>
      </c>
      <c r="E176" s="16">
        <v>29427000</v>
      </c>
      <c r="F176" s="16">
        <v>29428000</v>
      </c>
      <c r="G176" s="16">
        <v>29428000</v>
      </c>
      <c r="H176" s="16">
        <v>29428000</v>
      </c>
      <c r="I176" s="16">
        <v>29428000</v>
      </c>
    </row>
    <row r="177" spans="1:9" ht="25.5" customHeight="1" x14ac:dyDescent="0.25">
      <c r="A177" s="46"/>
      <c r="B177" s="18" t="s">
        <v>95</v>
      </c>
      <c r="C177" s="14" t="s">
        <v>7</v>
      </c>
      <c r="D177" s="16">
        <v>0</v>
      </c>
      <c r="E177" s="16">
        <v>0</v>
      </c>
      <c r="F177" s="16">
        <v>0</v>
      </c>
      <c r="G177" s="16">
        <v>0</v>
      </c>
      <c r="H177" s="16">
        <v>0</v>
      </c>
      <c r="I177" s="16">
        <v>0</v>
      </c>
    </row>
    <row r="178" spans="1:9" ht="15" customHeight="1" x14ac:dyDescent="0.25">
      <c r="A178" s="46"/>
      <c r="B178" s="18" t="s">
        <v>108</v>
      </c>
      <c r="C178" s="14" t="s">
        <v>8</v>
      </c>
      <c r="D178" s="16">
        <v>66000000</v>
      </c>
      <c r="E178" s="16">
        <v>66000000</v>
      </c>
      <c r="F178" s="16">
        <v>66000000</v>
      </c>
      <c r="G178" s="16">
        <v>66000000</v>
      </c>
      <c r="H178" s="16">
        <v>66000000</v>
      </c>
      <c r="I178" s="16">
        <v>66000000</v>
      </c>
    </row>
    <row r="179" spans="1:9" ht="15" customHeight="1" x14ac:dyDescent="0.25">
      <c r="A179" s="46"/>
      <c r="B179" s="18" t="s">
        <v>12</v>
      </c>
      <c r="C179" s="14" t="s">
        <v>13</v>
      </c>
      <c r="D179" s="16">
        <v>6120000</v>
      </c>
      <c r="E179" s="16">
        <v>6120000</v>
      </c>
      <c r="F179" s="16">
        <v>6120000</v>
      </c>
      <c r="G179" s="16">
        <v>6120000</v>
      </c>
      <c r="H179" s="16">
        <v>6120000</v>
      </c>
      <c r="I179" s="16">
        <v>6120000</v>
      </c>
    </row>
    <row r="180" spans="1:9" ht="15" customHeight="1" x14ac:dyDescent="0.25">
      <c r="A180" s="30"/>
      <c r="B180" s="15" t="s">
        <v>26</v>
      </c>
      <c r="C180" s="14"/>
      <c r="D180" s="16">
        <v>128074000</v>
      </c>
      <c r="E180" s="16">
        <v>128074000</v>
      </c>
      <c r="F180" s="16">
        <v>128052000</v>
      </c>
      <c r="G180" s="16">
        <v>128055000</v>
      </c>
      <c r="H180" s="16">
        <v>128057000</v>
      </c>
      <c r="I180" s="16">
        <v>128057000</v>
      </c>
    </row>
    <row r="181" spans="1:9" ht="15" customHeight="1" x14ac:dyDescent="0.25">
      <c r="A181" s="30"/>
      <c r="B181" s="15" t="s">
        <v>84</v>
      </c>
      <c r="C181" s="14"/>
      <c r="D181" s="16">
        <v>145000000</v>
      </c>
      <c r="E181" s="16">
        <v>145000000</v>
      </c>
      <c r="F181" s="16">
        <v>155000000</v>
      </c>
      <c r="G181" s="16">
        <v>165000000</v>
      </c>
      <c r="H181" s="16">
        <v>165000000</v>
      </c>
      <c r="I181" s="16">
        <v>175000000</v>
      </c>
    </row>
    <row r="182" spans="1:9" ht="15" customHeight="1" x14ac:dyDescent="0.25">
      <c r="A182" s="30"/>
      <c r="B182" s="15" t="s">
        <v>85</v>
      </c>
      <c r="C182" s="14"/>
      <c r="D182" s="16">
        <v>665000000</v>
      </c>
      <c r="E182" s="16">
        <v>665000000</v>
      </c>
      <c r="F182" s="16">
        <v>480000000</v>
      </c>
      <c r="G182" s="16">
        <v>530000000</v>
      </c>
      <c r="H182" s="16">
        <v>680000000</v>
      </c>
      <c r="I182" s="16">
        <v>680000000</v>
      </c>
    </row>
    <row r="183" spans="1:9" x14ac:dyDescent="0.25">
      <c r="A183" s="30"/>
      <c r="B183" s="15" t="s">
        <v>73</v>
      </c>
      <c r="C183" s="14"/>
      <c r="D183" s="16">
        <v>202000000</v>
      </c>
      <c r="E183" s="16">
        <v>202000000</v>
      </c>
      <c r="F183" s="16">
        <v>209000000</v>
      </c>
      <c r="G183" s="16">
        <v>0</v>
      </c>
      <c r="H183" s="16">
        <v>0</v>
      </c>
      <c r="I183" s="16">
        <v>0</v>
      </c>
    </row>
    <row r="184" spans="1:9" ht="15" customHeight="1" x14ac:dyDescent="0.25">
      <c r="A184" s="22"/>
      <c r="B184" s="20" t="s">
        <v>27</v>
      </c>
      <c r="C184" s="20"/>
      <c r="D184" s="21">
        <f>D171+D174+D180+D181+D182+D183</f>
        <v>6606000000</v>
      </c>
      <c r="E184" s="21">
        <f t="shared" ref="E184:I184" si="22">E171+E174+E180+E181+E182+E183</f>
        <v>6606000000</v>
      </c>
      <c r="F184" s="21">
        <f t="shared" si="22"/>
        <v>6271785000</v>
      </c>
      <c r="G184" s="21">
        <f t="shared" si="22"/>
        <v>6034220000</v>
      </c>
      <c r="H184" s="21">
        <f t="shared" si="22"/>
        <v>6128611000</v>
      </c>
      <c r="I184" s="21">
        <f t="shared" si="22"/>
        <v>6138611000</v>
      </c>
    </row>
    <row r="185" spans="1:9" ht="15" customHeight="1" x14ac:dyDescent="0.25">
      <c r="A185" s="30"/>
      <c r="B185" s="43" t="s">
        <v>28</v>
      </c>
      <c r="C185" s="42"/>
      <c r="D185" s="44">
        <v>0</v>
      </c>
      <c r="E185" s="44">
        <v>0</v>
      </c>
      <c r="F185" s="44">
        <v>0</v>
      </c>
      <c r="G185" s="44">
        <v>0</v>
      </c>
      <c r="H185" s="44">
        <v>0</v>
      </c>
      <c r="I185" s="44">
        <v>0</v>
      </c>
    </row>
    <row r="186" spans="1:9" ht="15" customHeight="1" x14ac:dyDescent="0.25">
      <c r="A186" s="22"/>
      <c r="B186" s="20" t="s">
        <v>29</v>
      </c>
      <c r="C186" s="20"/>
      <c r="D186" s="21">
        <f>D184-D185</f>
        <v>6606000000</v>
      </c>
      <c r="E186" s="21">
        <f>E184-E185</f>
        <v>6606000000</v>
      </c>
      <c r="F186" s="21">
        <f t="shared" ref="F186:I186" si="23">F184-F185</f>
        <v>6271785000</v>
      </c>
      <c r="G186" s="21">
        <f t="shared" si="23"/>
        <v>6034220000</v>
      </c>
      <c r="H186" s="21">
        <f t="shared" si="23"/>
        <v>6128611000</v>
      </c>
      <c r="I186" s="21">
        <f t="shared" si="23"/>
        <v>6138611000</v>
      </c>
    </row>
    <row r="187" spans="1:9" ht="15" customHeight="1" x14ac:dyDescent="0.25">
      <c r="A187" s="22"/>
      <c r="B187" s="17" t="s">
        <v>93</v>
      </c>
      <c r="C187" s="22"/>
      <c r="D187" s="23"/>
      <c r="E187" s="23"/>
      <c r="F187" s="23"/>
      <c r="G187" s="23"/>
      <c r="H187" s="23"/>
      <c r="I187" s="23"/>
    </row>
    <row r="188" spans="1:9" ht="25.5" customHeight="1" x14ac:dyDescent="0.25">
      <c r="A188" s="45"/>
      <c r="B188" s="25" t="s">
        <v>50</v>
      </c>
      <c r="C188" s="24"/>
      <c r="D188" s="25"/>
      <c r="E188" s="25"/>
      <c r="F188" s="25"/>
      <c r="G188" s="25"/>
      <c r="H188" s="25"/>
      <c r="I188" s="25"/>
    </row>
    <row r="189" spans="1:9" ht="15" customHeight="1" x14ac:dyDescent="0.25">
      <c r="A189" s="30"/>
      <c r="B189" s="15" t="s">
        <v>24</v>
      </c>
      <c r="C189" s="14">
        <v>21</v>
      </c>
      <c r="D189" s="16">
        <v>58000</v>
      </c>
      <c r="E189" s="16">
        <v>58000</v>
      </c>
      <c r="F189" s="16">
        <v>58000</v>
      </c>
      <c r="G189" s="16">
        <v>58000</v>
      </c>
      <c r="H189" s="16">
        <v>58000</v>
      </c>
      <c r="I189" s="16">
        <v>58000</v>
      </c>
    </row>
    <row r="190" spans="1:9" ht="15" customHeight="1" x14ac:dyDescent="0.25">
      <c r="A190" s="30"/>
      <c r="B190" s="17" t="s">
        <v>93</v>
      </c>
      <c r="C190" s="14"/>
      <c r="D190" s="16"/>
      <c r="E190" s="16"/>
      <c r="F190" s="16"/>
      <c r="G190" s="16"/>
      <c r="H190" s="16"/>
      <c r="I190" s="16"/>
    </row>
    <row r="191" spans="1:9" ht="15" customHeight="1" x14ac:dyDescent="0.25">
      <c r="A191" s="30"/>
      <c r="B191" s="18" t="s">
        <v>114</v>
      </c>
      <c r="C191" s="14" t="s">
        <v>103</v>
      </c>
      <c r="D191" s="16">
        <v>11000</v>
      </c>
      <c r="E191" s="16">
        <v>11000</v>
      </c>
      <c r="F191" s="16">
        <v>11000</v>
      </c>
      <c r="G191" s="16">
        <v>11000</v>
      </c>
      <c r="H191" s="16">
        <v>11000</v>
      </c>
      <c r="I191" s="16">
        <v>11000</v>
      </c>
    </row>
    <row r="192" spans="1:9" ht="15" customHeight="1" x14ac:dyDescent="0.25">
      <c r="A192" s="30"/>
      <c r="B192" s="15" t="s">
        <v>26</v>
      </c>
      <c r="C192" s="14"/>
      <c r="D192" s="16">
        <v>19000</v>
      </c>
      <c r="E192" s="16">
        <v>19000</v>
      </c>
      <c r="F192" s="16">
        <v>19000</v>
      </c>
      <c r="G192" s="16">
        <v>19000</v>
      </c>
      <c r="H192" s="16">
        <v>19000</v>
      </c>
      <c r="I192" s="16">
        <v>19000</v>
      </c>
    </row>
    <row r="193" spans="1:9" ht="15" customHeight="1" x14ac:dyDescent="0.25">
      <c r="A193" s="45"/>
      <c r="B193" s="27" t="s">
        <v>45</v>
      </c>
      <c r="C193" s="26"/>
      <c r="D193" s="28">
        <f>D189+D192</f>
        <v>77000</v>
      </c>
      <c r="E193" s="28">
        <f>E189+E192</f>
        <v>77000</v>
      </c>
      <c r="F193" s="28">
        <f t="shared" ref="F193:I193" si="24">F189+F192</f>
        <v>77000</v>
      </c>
      <c r="G193" s="28">
        <f t="shared" si="24"/>
        <v>77000</v>
      </c>
      <c r="H193" s="28">
        <f t="shared" si="24"/>
        <v>77000</v>
      </c>
      <c r="I193" s="28">
        <f t="shared" si="24"/>
        <v>77000</v>
      </c>
    </row>
    <row r="194" spans="1:9" ht="15" customHeight="1" x14ac:dyDescent="0.25">
      <c r="A194" s="45"/>
      <c r="B194" s="25" t="s">
        <v>71</v>
      </c>
      <c r="C194" s="24"/>
      <c r="D194" s="25"/>
      <c r="E194" s="25"/>
      <c r="F194" s="25"/>
      <c r="G194" s="25"/>
      <c r="H194" s="25"/>
      <c r="I194" s="25"/>
    </row>
    <row r="195" spans="1:9" ht="15" customHeight="1" x14ac:dyDescent="0.25">
      <c r="A195" s="30"/>
      <c r="B195" s="15" t="s">
        <v>24</v>
      </c>
      <c r="C195" s="14">
        <v>21</v>
      </c>
      <c r="D195" s="16">
        <v>923000</v>
      </c>
      <c r="E195" s="16">
        <v>923000</v>
      </c>
      <c r="F195" s="16">
        <v>923000</v>
      </c>
      <c r="G195" s="16">
        <v>923000</v>
      </c>
      <c r="H195" s="16">
        <v>923000</v>
      </c>
      <c r="I195" s="16">
        <v>923000</v>
      </c>
    </row>
    <row r="196" spans="1:9" ht="15" customHeight="1" x14ac:dyDescent="0.25">
      <c r="A196" s="30"/>
      <c r="B196" s="17" t="s">
        <v>93</v>
      </c>
      <c r="C196" s="14"/>
      <c r="D196" s="16"/>
      <c r="E196" s="16"/>
      <c r="F196" s="16"/>
      <c r="G196" s="16"/>
      <c r="H196" s="16"/>
      <c r="I196" s="16"/>
    </row>
    <row r="197" spans="1:9" ht="15" customHeight="1" x14ac:dyDescent="0.25">
      <c r="A197" s="30"/>
      <c r="B197" s="18" t="s">
        <v>114</v>
      </c>
      <c r="C197" s="14" t="s">
        <v>103</v>
      </c>
      <c r="D197" s="16">
        <v>43000</v>
      </c>
      <c r="E197" s="16">
        <v>43000</v>
      </c>
      <c r="F197" s="16">
        <v>43000</v>
      </c>
      <c r="G197" s="16">
        <v>43000</v>
      </c>
      <c r="H197" s="16">
        <v>43000</v>
      </c>
      <c r="I197" s="16">
        <v>43000</v>
      </c>
    </row>
    <row r="198" spans="1:9" ht="15" customHeight="1" x14ac:dyDescent="0.25">
      <c r="A198" s="30"/>
      <c r="B198" s="15" t="s">
        <v>26</v>
      </c>
      <c r="C198" s="14"/>
      <c r="D198" s="16">
        <v>349000</v>
      </c>
      <c r="E198" s="16">
        <v>349000</v>
      </c>
      <c r="F198" s="16">
        <v>349000</v>
      </c>
      <c r="G198" s="16">
        <v>349000</v>
      </c>
      <c r="H198" s="16">
        <v>349000</v>
      </c>
      <c r="I198" s="16">
        <v>349000</v>
      </c>
    </row>
    <row r="199" spans="1:9" ht="15" customHeight="1" x14ac:dyDescent="0.25">
      <c r="A199" s="45"/>
      <c r="B199" s="27" t="s">
        <v>45</v>
      </c>
      <c r="C199" s="26"/>
      <c r="D199" s="28">
        <f>D195+D198</f>
        <v>1272000</v>
      </c>
      <c r="E199" s="28">
        <f>E195+E198</f>
        <v>1272000</v>
      </c>
      <c r="F199" s="28">
        <f t="shared" ref="F199:I199" si="25">F195+F198</f>
        <v>1272000</v>
      </c>
      <c r="G199" s="28">
        <f t="shared" si="25"/>
        <v>1272000</v>
      </c>
      <c r="H199" s="28">
        <f t="shared" si="25"/>
        <v>1272000</v>
      </c>
      <c r="I199" s="28">
        <f t="shared" si="25"/>
        <v>1272000</v>
      </c>
    </row>
    <row r="200" spans="1:9" ht="15" customHeight="1" x14ac:dyDescent="0.25">
      <c r="A200" s="45"/>
      <c r="B200" s="25" t="s">
        <v>51</v>
      </c>
      <c r="C200" s="24"/>
      <c r="D200" s="25"/>
      <c r="E200" s="25"/>
      <c r="F200" s="25"/>
      <c r="G200" s="25"/>
      <c r="H200" s="25"/>
      <c r="I200" s="25"/>
    </row>
    <row r="201" spans="1:9" ht="15" customHeight="1" x14ac:dyDescent="0.25">
      <c r="A201" s="30"/>
      <c r="B201" s="15" t="s">
        <v>24</v>
      </c>
      <c r="C201" s="14">
        <v>21</v>
      </c>
      <c r="D201" s="16">
        <v>53000</v>
      </c>
      <c r="E201" s="16">
        <v>53000</v>
      </c>
      <c r="F201" s="16">
        <v>53000</v>
      </c>
      <c r="G201" s="16">
        <v>53000</v>
      </c>
      <c r="H201" s="16">
        <v>53000</v>
      </c>
      <c r="I201" s="16">
        <v>53000</v>
      </c>
    </row>
    <row r="202" spans="1:9" ht="15" customHeight="1" x14ac:dyDescent="0.25">
      <c r="A202" s="30"/>
      <c r="B202" s="17" t="s">
        <v>93</v>
      </c>
      <c r="C202" s="14"/>
      <c r="D202" s="16"/>
      <c r="E202" s="16"/>
      <c r="F202" s="16"/>
      <c r="G202" s="16"/>
      <c r="H202" s="16"/>
      <c r="I202" s="16"/>
    </row>
    <row r="203" spans="1:9" ht="15" customHeight="1" x14ac:dyDescent="0.25">
      <c r="A203" s="30"/>
      <c r="B203" s="18" t="s">
        <v>114</v>
      </c>
      <c r="C203" s="14" t="s">
        <v>103</v>
      </c>
      <c r="D203" s="16">
        <v>5000</v>
      </c>
      <c r="E203" s="16">
        <v>5000</v>
      </c>
      <c r="F203" s="16">
        <v>5000</v>
      </c>
      <c r="G203" s="16">
        <v>5000</v>
      </c>
      <c r="H203" s="16">
        <v>5000</v>
      </c>
      <c r="I203" s="16">
        <v>5000</v>
      </c>
    </row>
    <row r="204" spans="1:9" ht="15" customHeight="1" x14ac:dyDescent="0.25">
      <c r="A204" s="30"/>
      <c r="B204" s="15" t="s">
        <v>26</v>
      </c>
      <c r="C204" s="14"/>
      <c r="D204" s="16">
        <v>36000</v>
      </c>
      <c r="E204" s="16">
        <v>36000</v>
      </c>
      <c r="F204" s="16">
        <v>36000</v>
      </c>
      <c r="G204" s="16">
        <v>36000</v>
      </c>
      <c r="H204" s="16">
        <v>36000</v>
      </c>
      <c r="I204" s="16">
        <v>36000</v>
      </c>
    </row>
    <row r="205" spans="1:9" ht="15" customHeight="1" x14ac:dyDescent="0.25">
      <c r="A205" s="45"/>
      <c r="B205" s="27" t="s">
        <v>45</v>
      </c>
      <c r="C205" s="26"/>
      <c r="D205" s="28">
        <f>D201+D204</f>
        <v>89000</v>
      </c>
      <c r="E205" s="28">
        <f>E201+E204</f>
        <v>89000</v>
      </c>
      <c r="F205" s="28">
        <f t="shared" ref="F205:I205" si="26">F201+F204</f>
        <v>89000</v>
      </c>
      <c r="G205" s="28">
        <f t="shared" si="26"/>
        <v>89000</v>
      </c>
      <c r="H205" s="28">
        <f t="shared" si="26"/>
        <v>89000</v>
      </c>
      <c r="I205" s="28">
        <f t="shared" si="26"/>
        <v>89000</v>
      </c>
    </row>
    <row r="206" spans="1:9" ht="15" customHeight="1" x14ac:dyDescent="0.25">
      <c r="A206" s="11">
        <v>10</v>
      </c>
      <c r="B206" s="12" t="s">
        <v>79</v>
      </c>
      <c r="C206" s="11"/>
      <c r="D206" s="12"/>
      <c r="E206" s="12"/>
      <c r="F206" s="12"/>
      <c r="G206" s="12"/>
      <c r="H206" s="12"/>
      <c r="I206" s="12"/>
    </row>
    <row r="207" spans="1:9" ht="15" customHeight="1" x14ac:dyDescent="0.25">
      <c r="A207" s="30"/>
      <c r="B207" s="15" t="s">
        <v>24</v>
      </c>
      <c r="C207" s="14">
        <v>21</v>
      </c>
      <c r="D207" s="16">
        <v>145331000</v>
      </c>
      <c r="E207" s="16">
        <v>145331000</v>
      </c>
      <c r="F207" s="16">
        <v>139975000</v>
      </c>
      <c r="G207" s="16">
        <v>136048000</v>
      </c>
      <c r="H207" s="16">
        <v>132703000</v>
      </c>
      <c r="I207" s="16">
        <v>132703000</v>
      </c>
    </row>
    <row r="208" spans="1:9" ht="15" customHeight="1" x14ac:dyDescent="0.25">
      <c r="A208" s="30"/>
      <c r="B208" s="17" t="s">
        <v>93</v>
      </c>
      <c r="C208" s="14"/>
      <c r="D208" s="16"/>
      <c r="E208" s="16"/>
      <c r="F208" s="16"/>
      <c r="G208" s="16"/>
      <c r="H208" s="16"/>
      <c r="I208" s="16"/>
    </row>
    <row r="209" spans="1:9" ht="15" customHeight="1" x14ac:dyDescent="0.25">
      <c r="A209" s="30"/>
      <c r="B209" s="18" t="s">
        <v>114</v>
      </c>
      <c r="C209" s="14" t="s">
        <v>103</v>
      </c>
      <c r="D209" s="16">
        <v>170000</v>
      </c>
      <c r="E209" s="16">
        <v>170000</v>
      </c>
      <c r="F209" s="16">
        <v>170000</v>
      </c>
      <c r="G209" s="16">
        <v>170000</v>
      </c>
      <c r="H209" s="16">
        <v>170000</v>
      </c>
      <c r="I209" s="16">
        <v>170000</v>
      </c>
    </row>
    <row r="210" spans="1:9" ht="15" customHeight="1" x14ac:dyDescent="0.25">
      <c r="A210" s="30"/>
      <c r="B210" s="15" t="s">
        <v>25</v>
      </c>
      <c r="C210" s="14">
        <v>23</v>
      </c>
      <c r="D210" s="16">
        <v>84058000</v>
      </c>
      <c r="E210" s="16">
        <v>84058000</v>
      </c>
      <c r="F210" s="16">
        <v>84058000</v>
      </c>
      <c r="G210" s="16">
        <v>84058000</v>
      </c>
      <c r="H210" s="16">
        <v>84058000</v>
      </c>
      <c r="I210" s="16">
        <v>84058000</v>
      </c>
    </row>
    <row r="211" spans="1:9" ht="38.25" customHeight="1" x14ac:dyDescent="0.25">
      <c r="A211" s="30"/>
      <c r="B211" s="18" t="s">
        <v>94</v>
      </c>
      <c r="C211" s="14" t="s">
        <v>10</v>
      </c>
      <c r="D211" s="16">
        <v>70426000</v>
      </c>
      <c r="E211" s="16">
        <v>70426000</v>
      </c>
      <c r="F211" s="16">
        <v>70426000</v>
      </c>
      <c r="G211" s="16">
        <v>70426000</v>
      </c>
      <c r="H211" s="16">
        <v>70426000</v>
      </c>
      <c r="I211" s="16">
        <v>70426000</v>
      </c>
    </row>
    <row r="212" spans="1:9" ht="25.5" customHeight="1" x14ac:dyDescent="0.25">
      <c r="A212" s="30"/>
      <c r="B212" s="18" t="s">
        <v>106</v>
      </c>
      <c r="C212" s="14" t="s">
        <v>11</v>
      </c>
      <c r="D212" s="16">
        <v>11304000</v>
      </c>
      <c r="E212" s="16">
        <v>11304000</v>
      </c>
      <c r="F212" s="16">
        <v>11304000</v>
      </c>
      <c r="G212" s="16">
        <v>11304000</v>
      </c>
      <c r="H212" s="16">
        <v>11304000</v>
      </c>
      <c r="I212" s="16">
        <v>11304000</v>
      </c>
    </row>
    <row r="213" spans="1:9" ht="25.5" customHeight="1" x14ac:dyDescent="0.25">
      <c r="A213" s="46"/>
      <c r="B213" s="18" t="s">
        <v>95</v>
      </c>
      <c r="C213" s="14" t="s">
        <v>7</v>
      </c>
      <c r="D213" s="16">
        <v>1870000</v>
      </c>
      <c r="E213" s="16">
        <v>1870000</v>
      </c>
      <c r="F213" s="16">
        <v>1870000</v>
      </c>
      <c r="G213" s="16">
        <v>1870000</v>
      </c>
      <c r="H213" s="16">
        <v>1870000</v>
      </c>
      <c r="I213" s="16">
        <v>1870000</v>
      </c>
    </row>
    <row r="214" spans="1:9" ht="15" customHeight="1" x14ac:dyDescent="0.25">
      <c r="A214" s="46"/>
      <c r="B214" s="18" t="s">
        <v>108</v>
      </c>
      <c r="C214" s="14" t="s">
        <v>8</v>
      </c>
      <c r="D214" s="16">
        <v>0</v>
      </c>
      <c r="E214" s="16">
        <v>0</v>
      </c>
      <c r="F214" s="16">
        <v>0</v>
      </c>
      <c r="G214" s="16">
        <v>0</v>
      </c>
      <c r="H214" s="16">
        <v>0</v>
      </c>
      <c r="I214" s="16">
        <v>0</v>
      </c>
    </row>
    <row r="215" spans="1:9" ht="15" customHeight="1" x14ac:dyDescent="0.25">
      <c r="A215" s="46"/>
      <c r="B215" s="18" t="s">
        <v>12</v>
      </c>
      <c r="C215" s="14" t="s">
        <v>13</v>
      </c>
      <c r="D215" s="16">
        <v>458000</v>
      </c>
      <c r="E215" s="16">
        <v>458000</v>
      </c>
      <c r="F215" s="16">
        <v>458000</v>
      </c>
      <c r="G215" s="16">
        <v>458000</v>
      </c>
      <c r="H215" s="16">
        <v>458000</v>
      </c>
      <c r="I215" s="16">
        <v>458000</v>
      </c>
    </row>
    <row r="216" spans="1:9" ht="15" customHeight="1" x14ac:dyDescent="0.25">
      <c r="A216" s="30"/>
      <c r="B216" s="15" t="s">
        <v>26</v>
      </c>
      <c r="C216" s="14"/>
      <c r="D216" s="16">
        <v>28030000</v>
      </c>
      <c r="E216" s="16">
        <v>28030000</v>
      </c>
      <c r="F216" s="16">
        <v>30423000</v>
      </c>
      <c r="G216" s="16">
        <v>30423000</v>
      </c>
      <c r="H216" s="16">
        <v>30423000</v>
      </c>
      <c r="I216" s="16">
        <v>30423000</v>
      </c>
    </row>
    <row r="217" spans="1:9" ht="15" customHeight="1" x14ac:dyDescent="0.25">
      <c r="A217" s="30"/>
      <c r="B217" s="15" t="s">
        <v>84</v>
      </c>
      <c r="C217" s="14"/>
      <c r="D217" s="16">
        <v>102000000</v>
      </c>
      <c r="E217" s="16">
        <v>102000000</v>
      </c>
      <c r="F217" s="16">
        <v>124000000</v>
      </c>
      <c r="G217" s="16">
        <v>130000000</v>
      </c>
      <c r="H217" s="16">
        <v>150000000</v>
      </c>
      <c r="I217" s="16">
        <v>150000000</v>
      </c>
    </row>
    <row r="218" spans="1:9" ht="15" customHeight="1" x14ac:dyDescent="0.25">
      <c r="A218" s="30"/>
      <c r="B218" s="15" t="s">
        <v>85</v>
      </c>
      <c r="C218" s="14"/>
      <c r="D218" s="16">
        <v>45000000</v>
      </c>
      <c r="E218" s="16">
        <v>45000000</v>
      </c>
      <c r="F218" s="16">
        <v>15000000</v>
      </c>
      <c r="G218" s="16">
        <v>15000000</v>
      </c>
      <c r="H218" s="16">
        <v>15000000</v>
      </c>
      <c r="I218" s="16">
        <v>15000000</v>
      </c>
    </row>
    <row r="219" spans="1:9" x14ac:dyDescent="0.25">
      <c r="A219" s="30"/>
      <c r="B219" s="15" t="s">
        <v>73</v>
      </c>
      <c r="C219" s="14"/>
      <c r="D219" s="16">
        <v>171000000</v>
      </c>
      <c r="E219" s="16">
        <v>171000000</v>
      </c>
      <c r="F219" s="16">
        <v>253000000</v>
      </c>
      <c r="G219" s="16">
        <v>0</v>
      </c>
      <c r="H219" s="16">
        <v>0</v>
      </c>
      <c r="I219" s="16">
        <v>0</v>
      </c>
    </row>
    <row r="220" spans="1:9" ht="15" customHeight="1" x14ac:dyDescent="0.25">
      <c r="A220" s="22"/>
      <c r="B220" s="20" t="s">
        <v>27</v>
      </c>
      <c r="C220" s="20"/>
      <c r="D220" s="21">
        <f>D207+D210+D216+D217+D218+D219</f>
        <v>575419000</v>
      </c>
      <c r="E220" s="21">
        <f t="shared" ref="E220:I220" si="27">E207+E210+E216+E217+E218+E219</f>
        <v>575419000</v>
      </c>
      <c r="F220" s="21">
        <f t="shared" si="27"/>
        <v>646456000</v>
      </c>
      <c r="G220" s="21">
        <f t="shared" si="27"/>
        <v>395529000</v>
      </c>
      <c r="H220" s="21">
        <f t="shared" si="27"/>
        <v>412184000</v>
      </c>
      <c r="I220" s="21">
        <f t="shared" si="27"/>
        <v>412184000</v>
      </c>
    </row>
    <row r="221" spans="1:9" ht="15" customHeight="1" x14ac:dyDescent="0.25">
      <c r="A221" s="30"/>
      <c r="B221" s="43" t="s">
        <v>28</v>
      </c>
      <c r="C221" s="42"/>
      <c r="D221" s="44">
        <v>0</v>
      </c>
      <c r="E221" s="44">
        <v>0</v>
      </c>
      <c r="F221" s="44">
        <v>0</v>
      </c>
      <c r="G221" s="44">
        <v>0</v>
      </c>
      <c r="H221" s="44">
        <v>0</v>
      </c>
      <c r="I221" s="44">
        <v>0</v>
      </c>
    </row>
    <row r="222" spans="1:9" ht="15" customHeight="1" x14ac:dyDescent="0.25">
      <c r="A222" s="22"/>
      <c r="B222" s="20" t="s">
        <v>29</v>
      </c>
      <c r="C222" s="20"/>
      <c r="D222" s="21">
        <f>D220-D221</f>
        <v>575419000</v>
      </c>
      <c r="E222" s="21">
        <f>E220-E221</f>
        <v>575419000</v>
      </c>
      <c r="F222" s="21">
        <f t="shared" ref="F222:I222" si="28">F220-F221</f>
        <v>646456000</v>
      </c>
      <c r="G222" s="21">
        <f t="shared" si="28"/>
        <v>395529000</v>
      </c>
      <c r="H222" s="21">
        <f t="shared" si="28"/>
        <v>412184000</v>
      </c>
      <c r="I222" s="21">
        <f t="shared" si="28"/>
        <v>412184000</v>
      </c>
    </row>
    <row r="223" spans="1:9" ht="40.5" customHeight="1" x14ac:dyDescent="0.25">
      <c r="A223" s="11">
        <v>11</v>
      </c>
      <c r="B223" s="12" t="s">
        <v>87</v>
      </c>
      <c r="C223" s="11"/>
      <c r="D223" s="12"/>
      <c r="E223" s="12"/>
      <c r="F223" s="12"/>
      <c r="G223" s="12"/>
      <c r="H223" s="12"/>
      <c r="I223" s="12"/>
    </row>
    <row r="224" spans="1:9" ht="15" customHeight="1" x14ac:dyDescent="0.25">
      <c r="A224" s="30"/>
      <c r="B224" s="15" t="s">
        <v>24</v>
      </c>
      <c r="C224" s="14">
        <v>21</v>
      </c>
      <c r="D224" s="16">
        <v>558131000</v>
      </c>
      <c r="E224" s="16">
        <v>558131000</v>
      </c>
      <c r="F224" s="16">
        <v>532520000</v>
      </c>
      <c r="G224" s="16">
        <v>517952000</v>
      </c>
      <c r="H224" s="16">
        <v>505396000</v>
      </c>
      <c r="I224" s="16">
        <v>505396000</v>
      </c>
    </row>
    <row r="225" spans="1:9" ht="15" customHeight="1" x14ac:dyDescent="0.25">
      <c r="A225" s="30"/>
      <c r="B225" s="17" t="s">
        <v>93</v>
      </c>
      <c r="C225" s="14"/>
      <c r="D225" s="16"/>
      <c r="E225" s="16"/>
      <c r="F225" s="16"/>
      <c r="G225" s="16"/>
      <c r="H225" s="16"/>
      <c r="I225" s="16"/>
    </row>
    <row r="226" spans="1:9" ht="15" customHeight="1" x14ac:dyDescent="0.25">
      <c r="A226" s="30"/>
      <c r="B226" s="18" t="s">
        <v>114</v>
      </c>
      <c r="C226" s="14" t="s">
        <v>103</v>
      </c>
      <c r="D226" s="16">
        <v>33460000</v>
      </c>
      <c r="E226" s="16">
        <v>33460000</v>
      </c>
      <c r="F226" s="16">
        <v>33393000</v>
      </c>
      <c r="G226" s="16">
        <v>33193000</v>
      </c>
      <c r="H226" s="16">
        <v>32935000</v>
      </c>
      <c r="I226" s="16">
        <v>32935000</v>
      </c>
    </row>
    <row r="227" spans="1:9" ht="15" customHeight="1" x14ac:dyDescent="0.25">
      <c r="A227" s="30"/>
      <c r="B227" s="15" t="s">
        <v>25</v>
      </c>
      <c r="C227" s="14">
        <v>23</v>
      </c>
      <c r="D227" s="16">
        <v>103431000</v>
      </c>
      <c r="E227" s="16">
        <v>103431000</v>
      </c>
      <c r="F227" s="16">
        <v>101644000</v>
      </c>
      <c r="G227" s="16">
        <v>103276000</v>
      </c>
      <c r="H227" s="16">
        <v>101717000</v>
      </c>
      <c r="I227" s="16">
        <v>101717000</v>
      </c>
    </row>
    <row r="228" spans="1:9" ht="38.25" customHeight="1" x14ac:dyDescent="0.25">
      <c r="A228" s="30"/>
      <c r="B228" s="18" t="s">
        <v>94</v>
      </c>
      <c r="C228" s="14" t="s">
        <v>10</v>
      </c>
      <c r="D228" s="16">
        <v>60833000</v>
      </c>
      <c r="E228" s="16">
        <v>60833000</v>
      </c>
      <c r="F228" s="16">
        <v>61833000</v>
      </c>
      <c r="G228" s="16">
        <v>56333000</v>
      </c>
      <c r="H228" s="16">
        <v>56333000</v>
      </c>
      <c r="I228" s="16">
        <v>56333000</v>
      </c>
    </row>
    <row r="229" spans="1:9" ht="25.5" customHeight="1" x14ac:dyDescent="0.25">
      <c r="A229" s="30"/>
      <c r="B229" s="18" t="s">
        <v>106</v>
      </c>
      <c r="C229" s="14" t="s">
        <v>11</v>
      </c>
      <c r="D229" s="16">
        <v>14450000</v>
      </c>
      <c r="E229" s="16">
        <v>14450000</v>
      </c>
      <c r="F229" s="16">
        <v>14450000</v>
      </c>
      <c r="G229" s="16">
        <v>14450000</v>
      </c>
      <c r="H229" s="16">
        <v>14450000</v>
      </c>
      <c r="I229" s="16">
        <v>14450000</v>
      </c>
    </row>
    <row r="230" spans="1:9" ht="25.5" customHeight="1" x14ac:dyDescent="0.25">
      <c r="A230" s="46"/>
      <c r="B230" s="18" t="s">
        <v>95</v>
      </c>
      <c r="C230" s="14" t="s">
        <v>7</v>
      </c>
      <c r="D230" s="16">
        <v>0</v>
      </c>
      <c r="E230" s="16">
        <v>0</v>
      </c>
      <c r="F230" s="16">
        <v>0</v>
      </c>
      <c r="G230" s="16">
        <v>0</v>
      </c>
      <c r="H230" s="16">
        <v>0</v>
      </c>
      <c r="I230" s="16">
        <v>0</v>
      </c>
    </row>
    <row r="231" spans="1:9" ht="15" customHeight="1" x14ac:dyDescent="0.25">
      <c r="A231" s="46"/>
      <c r="B231" s="18" t="s">
        <v>108</v>
      </c>
      <c r="C231" s="14" t="s">
        <v>8</v>
      </c>
      <c r="D231" s="16">
        <v>0</v>
      </c>
      <c r="E231" s="16">
        <v>0</v>
      </c>
      <c r="F231" s="16">
        <v>0</v>
      </c>
      <c r="G231" s="16">
        <v>0</v>
      </c>
      <c r="H231" s="16">
        <v>0</v>
      </c>
      <c r="I231" s="16">
        <v>0</v>
      </c>
    </row>
    <row r="232" spans="1:9" ht="15" customHeight="1" x14ac:dyDescent="0.25">
      <c r="A232" s="46"/>
      <c r="B232" s="18" t="s">
        <v>12</v>
      </c>
      <c r="C232" s="14" t="s">
        <v>13</v>
      </c>
      <c r="D232" s="16">
        <v>28148000</v>
      </c>
      <c r="E232" s="16">
        <v>28148000</v>
      </c>
      <c r="F232" s="16">
        <v>25361000</v>
      </c>
      <c r="G232" s="16">
        <v>32493000</v>
      </c>
      <c r="H232" s="16">
        <v>30934000</v>
      </c>
      <c r="I232" s="16">
        <v>30934000</v>
      </c>
    </row>
    <row r="233" spans="1:9" ht="15" customHeight="1" x14ac:dyDescent="0.25">
      <c r="A233" s="30"/>
      <c r="B233" s="15" t="s">
        <v>26</v>
      </c>
      <c r="C233" s="14"/>
      <c r="D233" s="16">
        <v>135420000</v>
      </c>
      <c r="E233" s="16">
        <v>135420000</v>
      </c>
      <c r="F233" s="16">
        <v>129564000</v>
      </c>
      <c r="G233" s="16">
        <v>127085000</v>
      </c>
      <c r="H233" s="16">
        <v>126674000</v>
      </c>
      <c r="I233" s="16">
        <v>126674000</v>
      </c>
    </row>
    <row r="234" spans="1:9" ht="15" customHeight="1" x14ac:dyDescent="0.25">
      <c r="A234" s="30"/>
      <c r="B234" s="15" t="s">
        <v>84</v>
      </c>
      <c r="C234" s="14"/>
      <c r="D234" s="16">
        <v>833000000</v>
      </c>
      <c r="E234" s="16">
        <f>833000000+500000000</f>
        <v>1333000000</v>
      </c>
      <c r="F234" s="16">
        <v>900000000</v>
      </c>
      <c r="G234" s="16">
        <v>990000000</v>
      </c>
      <c r="H234" s="16">
        <v>1190000000</v>
      </c>
      <c r="I234" s="16">
        <v>1240000000</v>
      </c>
    </row>
    <row r="235" spans="1:9" ht="15" customHeight="1" x14ac:dyDescent="0.25">
      <c r="A235" s="30"/>
      <c r="B235" s="15" t="s">
        <v>85</v>
      </c>
      <c r="C235" s="14"/>
      <c r="D235" s="16">
        <v>2100000000</v>
      </c>
      <c r="E235" s="16">
        <v>2100000000</v>
      </c>
      <c r="F235" s="16">
        <v>1995000000</v>
      </c>
      <c r="G235" s="16">
        <v>2045000000</v>
      </c>
      <c r="H235" s="16">
        <v>2145000000</v>
      </c>
      <c r="I235" s="16">
        <v>2445000000</v>
      </c>
    </row>
    <row r="236" spans="1:9" x14ac:dyDescent="0.25">
      <c r="A236" s="30"/>
      <c r="B236" s="15" t="s">
        <v>73</v>
      </c>
      <c r="C236" s="14"/>
      <c r="D236" s="16">
        <v>204000000</v>
      </c>
      <c r="E236" s="16">
        <v>204000000</v>
      </c>
      <c r="F236" s="16">
        <v>300000000</v>
      </c>
      <c r="G236" s="16">
        <v>0</v>
      </c>
      <c r="H236" s="16">
        <v>0</v>
      </c>
      <c r="I236" s="16">
        <v>0</v>
      </c>
    </row>
    <row r="237" spans="1:9" ht="15" customHeight="1" x14ac:dyDescent="0.25">
      <c r="A237" s="22"/>
      <c r="B237" s="20" t="s">
        <v>27</v>
      </c>
      <c r="C237" s="20"/>
      <c r="D237" s="21">
        <f>D224+D227+D233+D234+D235+D236</f>
        <v>3933982000</v>
      </c>
      <c r="E237" s="21">
        <f t="shared" ref="E237:I237" si="29">E224+E227+E233+E234+E235+E236</f>
        <v>4433982000</v>
      </c>
      <c r="F237" s="21">
        <f t="shared" si="29"/>
        <v>3958728000</v>
      </c>
      <c r="G237" s="21">
        <f t="shared" si="29"/>
        <v>3783313000</v>
      </c>
      <c r="H237" s="21">
        <f t="shared" si="29"/>
        <v>4068787000</v>
      </c>
      <c r="I237" s="21">
        <f t="shared" si="29"/>
        <v>4418787000</v>
      </c>
    </row>
    <row r="238" spans="1:9" ht="15" customHeight="1" x14ac:dyDescent="0.25">
      <c r="A238" s="30"/>
      <c r="B238" s="43" t="s">
        <v>28</v>
      </c>
      <c r="C238" s="42"/>
      <c r="D238" s="44">
        <v>0</v>
      </c>
      <c r="E238" s="44">
        <v>0</v>
      </c>
      <c r="F238" s="44">
        <v>0</v>
      </c>
      <c r="G238" s="44">
        <v>0</v>
      </c>
      <c r="H238" s="44">
        <v>0</v>
      </c>
      <c r="I238" s="44">
        <v>0</v>
      </c>
    </row>
    <row r="239" spans="1:9" ht="15" customHeight="1" x14ac:dyDescent="0.25">
      <c r="A239" s="22"/>
      <c r="B239" s="20" t="s">
        <v>29</v>
      </c>
      <c r="C239" s="20"/>
      <c r="D239" s="21">
        <f>D237-D238</f>
        <v>3933982000</v>
      </c>
      <c r="E239" s="21">
        <f>E237-E238</f>
        <v>4433982000</v>
      </c>
      <c r="F239" s="21">
        <f t="shared" ref="F239:I239" si="30">F237-F238</f>
        <v>3958728000</v>
      </c>
      <c r="G239" s="21">
        <f t="shared" si="30"/>
        <v>3783313000</v>
      </c>
      <c r="H239" s="21">
        <f t="shared" si="30"/>
        <v>4068787000</v>
      </c>
      <c r="I239" s="21">
        <f t="shared" si="30"/>
        <v>4418787000</v>
      </c>
    </row>
    <row r="240" spans="1:9" ht="15" customHeight="1" x14ac:dyDescent="0.25">
      <c r="A240" s="22"/>
      <c r="B240" s="17" t="s">
        <v>93</v>
      </c>
      <c r="C240" s="22"/>
      <c r="D240" s="23"/>
      <c r="E240" s="23"/>
      <c r="F240" s="23"/>
      <c r="G240" s="23"/>
      <c r="H240" s="23"/>
      <c r="I240" s="23"/>
    </row>
    <row r="241" spans="1:9" ht="15" customHeight="1" x14ac:dyDescent="0.25">
      <c r="A241" s="45"/>
      <c r="B241" s="25" t="s">
        <v>46</v>
      </c>
      <c r="C241" s="24"/>
      <c r="D241" s="25"/>
      <c r="E241" s="25"/>
      <c r="F241" s="25"/>
      <c r="G241" s="25"/>
      <c r="H241" s="25"/>
      <c r="I241" s="25"/>
    </row>
    <row r="242" spans="1:9" ht="15" customHeight="1" x14ac:dyDescent="0.25">
      <c r="A242" s="30"/>
      <c r="B242" s="15" t="s">
        <v>24</v>
      </c>
      <c r="C242" s="14">
        <v>21</v>
      </c>
      <c r="D242" s="16">
        <v>408260000</v>
      </c>
      <c r="E242" s="16">
        <v>408260000</v>
      </c>
      <c r="F242" s="16">
        <v>392870000</v>
      </c>
      <c r="G242" s="16">
        <v>385432000</v>
      </c>
      <c r="H242" s="16">
        <v>374519000</v>
      </c>
      <c r="I242" s="16">
        <v>374519000</v>
      </c>
    </row>
    <row r="243" spans="1:9" ht="15" customHeight="1" x14ac:dyDescent="0.25">
      <c r="A243" s="30"/>
      <c r="B243" s="17" t="s">
        <v>93</v>
      </c>
      <c r="C243" s="14"/>
      <c r="D243" s="16"/>
      <c r="E243" s="16"/>
      <c r="F243" s="16"/>
      <c r="G243" s="16"/>
      <c r="H243" s="16"/>
      <c r="I243" s="16"/>
    </row>
    <row r="244" spans="1:9" ht="15" customHeight="1" x14ac:dyDescent="0.25">
      <c r="A244" s="30"/>
      <c r="B244" s="18" t="s">
        <v>114</v>
      </c>
      <c r="C244" s="14" t="s">
        <v>103</v>
      </c>
      <c r="D244" s="16">
        <v>17608000</v>
      </c>
      <c r="E244" s="16">
        <v>17608000</v>
      </c>
      <c r="F244" s="16">
        <v>17608000</v>
      </c>
      <c r="G244" s="16">
        <v>17608000</v>
      </c>
      <c r="H244" s="16">
        <v>17608000</v>
      </c>
      <c r="I244" s="16">
        <v>17608000</v>
      </c>
    </row>
    <row r="245" spans="1:9" ht="15" customHeight="1" x14ac:dyDescent="0.25">
      <c r="A245" s="30"/>
      <c r="B245" s="15" t="s">
        <v>25</v>
      </c>
      <c r="C245" s="14">
        <v>23</v>
      </c>
      <c r="D245" s="16">
        <v>12340000</v>
      </c>
      <c r="E245" s="16">
        <v>12340000</v>
      </c>
      <c r="F245" s="16">
        <v>12340000</v>
      </c>
      <c r="G245" s="16">
        <v>12340000</v>
      </c>
      <c r="H245" s="16">
        <v>12340000</v>
      </c>
      <c r="I245" s="16">
        <v>12340000</v>
      </c>
    </row>
    <row r="246" spans="1:9" ht="15" customHeight="1" x14ac:dyDescent="0.25">
      <c r="A246" s="30"/>
      <c r="B246" s="15" t="s">
        <v>26</v>
      </c>
      <c r="C246" s="14"/>
      <c r="D246" s="16">
        <v>86419000</v>
      </c>
      <c r="E246" s="16">
        <v>86419000</v>
      </c>
      <c r="F246" s="16">
        <v>86119000</v>
      </c>
      <c r="G246" s="16">
        <v>84169000</v>
      </c>
      <c r="H246" s="16">
        <v>83839000</v>
      </c>
      <c r="I246" s="16">
        <v>83839000</v>
      </c>
    </row>
    <row r="247" spans="1:9" ht="15" customHeight="1" x14ac:dyDescent="0.25">
      <c r="A247" s="45"/>
      <c r="B247" s="27" t="s">
        <v>45</v>
      </c>
      <c r="C247" s="26"/>
      <c r="D247" s="28">
        <f>D242+D245+D246</f>
        <v>507019000</v>
      </c>
      <c r="E247" s="28">
        <f>E242+E245+E246</f>
        <v>507019000</v>
      </c>
      <c r="F247" s="28">
        <f t="shared" ref="F247:I247" si="31">F242+F245+F246</f>
        <v>491329000</v>
      </c>
      <c r="G247" s="28">
        <f t="shared" si="31"/>
        <v>481941000</v>
      </c>
      <c r="H247" s="28">
        <f t="shared" si="31"/>
        <v>470698000</v>
      </c>
      <c r="I247" s="28">
        <f t="shared" si="31"/>
        <v>470698000</v>
      </c>
    </row>
    <row r="248" spans="1:9" ht="33" customHeight="1" x14ac:dyDescent="0.25">
      <c r="A248" s="45"/>
      <c r="B248" s="25" t="s">
        <v>47</v>
      </c>
      <c r="C248" s="24"/>
      <c r="D248" s="25"/>
      <c r="E248" s="25"/>
      <c r="F248" s="25"/>
      <c r="G248" s="25"/>
      <c r="H248" s="25"/>
      <c r="I248" s="25"/>
    </row>
    <row r="249" spans="1:9" ht="15" customHeight="1" x14ac:dyDescent="0.25">
      <c r="A249" s="30"/>
      <c r="B249" s="15" t="s">
        <v>24</v>
      </c>
      <c r="C249" s="14">
        <v>21</v>
      </c>
      <c r="D249" s="16">
        <v>1170000</v>
      </c>
      <c r="E249" s="16">
        <v>1170000</v>
      </c>
      <c r="F249" s="16">
        <v>1170000</v>
      </c>
      <c r="G249" s="16">
        <v>1170000</v>
      </c>
      <c r="H249" s="16">
        <v>1170000</v>
      </c>
      <c r="I249" s="16">
        <v>1170000</v>
      </c>
    </row>
    <row r="250" spans="1:9" ht="15" customHeight="1" x14ac:dyDescent="0.25">
      <c r="A250" s="30"/>
      <c r="B250" s="17" t="s">
        <v>93</v>
      </c>
      <c r="C250" s="14"/>
      <c r="D250" s="16"/>
      <c r="E250" s="16"/>
      <c r="F250" s="16"/>
      <c r="G250" s="16"/>
      <c r="H250" s="16"/>
      <c r="I250" s="16"/>
    </row>
    <row r="251" spans="1:9" ht="15" customHeight="1" x14ac:dyDescent="0.25">
      <c r="A251" s="30"/>
      <c r="B251" s="18" t="s">
        <v>114</v>
      </c>
      <c r="C251" s="14" t="s">
        <v>103</v>
      </c>
      <c r="D251" s="16">
        <v>1170000</v>
      </c>
      <c r="E251" s="16">
        <v>1170000</v>
      </c>
      <c r="F251" s="16">
        <v>1170000</v>
      </c>
      <c r="G251" s="16">
        <v>1170000</v>
      </c>
      <c r="H251" s="16">
        <v>1170000</v>
      </c>
      <c r="I251" s="16">
        <v>1170000</v>
      </c>
    </row>
    <row r="252" spans="1:9" ht="15" customHeight="1" x14ac:dyDescent="0.25">
      <c r="A252" s="30"/>
      <c r="B252" s="15" t="s">
        <v>26</v>
      </c>
      <c r="C252" s="14"/>
      <c r="D252" s="16">
        <v>593000</v>
      </c>
      <c r="E252" s="16">
        <v>593000</v>
      </c>
      <c r="F252" s="16">
        <v>576000</v>
      </c>
      <c r="G252" s="16">
        <v>602000</v>
      </c>
      <c r="H252" s="16">
        <v>621000</v>
      </c>
      <c r="I252" s="16">
        <v>621000</v>
      </c>
    </row>
    <row r="253" spans="1:9" ht="15" customHeight="1" x14ac:dyDescent="0.25">
      <c r="A253" s="45"/>
      <c r="B253" s="27" t="s">
        <v>45</v>
      </c>
      <c r="C253" s="26"/>
      <c r="D253" s="28">
        <f>D249+D252</f>
        <v>1763000</v>
      </c>
      <c r="E253" s="28">
        <f>E249+E252</f>
        <v>1763000</v>
      </c>
      <c r="F253" s="28">
        <f t="shared" ref="F253:I253" si="32">F249+F252</f>
        <v>1746000</v>
      </c>
      <c r="G253" s="28">
        <f t="shared" si="32"/>
        <v>1772000</v>
      </c>
      <c r="H253" s="28">
        <f t="shared" si="32"/>
        <v>1791000</v>
      </c>
      <c r="I253" s="28">
        <f t="shared" si="32"/>
        <v>1791000</v>
      </c>
    </row>
    <row r="254" spans="1:9" ht="15" customHeight="1" x14ac:dyDescent="0.25">
      <c r="A254" s="45"/>
      <c r="B254" s="25" t="s">
        <v>48</v>
      </c>
      <c r="C254" s="24"/>
      <c r="D254" s="25"/>
      <c r="E254" s="25"/>
      <c r="F254" s="25"/>
      <c r="G254" s="25"/>
      <c r="H254" s="25"/>
      <c r="I254" s="25"/>
    </row>
    <row r="255" spans="1:9" ht="15" customHeight="1" x14ac:dyDescent="0.25">
      <c r="A255" s="30"/>
      <c r="B255" s="15" t="s">
        <v>24</v>
      </c>
      <c r="C255" s="14">
        <v>21</v>
      </c>
      <c r="D255" s="16">
        <v>1550000</v>
      </c>
      <c r="E255" s="16">
        <v>1550000</v>
      </c>
      <c r="F255" s="16">
        <v>1550000</v>
      </c>
      <c r="G255" s="16">
        <v>1550000</v>
      </c>
      <c r="H255" s="16">
        <v>1550000</v>
      </c>
      <c r="I255" s="16">
        <v>1550000</v>
      </c>
    </row>
    <row r="256" spans="1:9" ht="15" customHeight="1" x14ac:dyDescent="0.25">
      <c r="A256" s="30"/>
      <c r="B256" s="17" t="s">
        <v>93</v>
      </c>
      <c r="C256" s="14"/>
      <c r="D256" s="16"/>
      <c r="E256" s="16"/>
      <c r="F256" s="16"/>
      <c r="G256" s="16"/>
      <c r="H256" s="16"/>
      <c r="I256" s="16"/>
    </row>
    <row r="257" spans="1:9" ht="15" customHeight="1" x14ac:dyDescent="0.25">
      <c r="A257" s="30"/>
      <c r="B257" s="18" t="s">
        <v>114</v>
      </c>
      <c r="C257" s="14" t="s">
        <v>103</v>
      </c>
      <c r="D257" s="16">
        <v>0</v>
      </c>
      <c r="E257" s="16">
        <v>0</v>
      </c>
      <c r="F257" s="16">
        <v>0</v>
      </c>
      <c r="G257" s="16">
        <v>0</v>
      </c>
      <c r="H257" s="16">
        <v>0</v>
      </c>
      <c r="I257" s="16">
        <v>0</v>
      </c>
    </row>
    <row r="258" spans="1:9" ht="15" customHeight="1" x14ac:dyDescent="0.25">
      <c r="A258" s="30"/>
      <c r="B258" s="15" t="s">
        <v>25</v>
      </c>
      <c r="C258" s="14">
        <v>23</v>
      </c>
      <c r="D258" s="16">
        <v>28000</v>
      </c>
      <c r="E258" s="16">
        <v>28000</v>
      </c>
      <c r="F258" s="16">
        <v>28000</v>
      </c>
      <c r="G258" s="16">
        <v>30000</v>
      </c>
      <c r="H258" s="16">
        <v>30000</v>
      </c>
      <c r="I258" s="16">
        <v>30000</v>
      </c>
    </row>
    <row r="259" spans="1:9" ht="15" customHeight="1" x14ac:dyDescent="0.25">
      <c r="A259" s="30"/>
      <c r="B259" s="15" t="s">
        <v>26</v>
      </c>
      <c r="C259" s="14"/>
      <c r="D259" s="16">
        <v>730000</v>
      </c>
      <c r="E259" s="16">
        <v>730000</v>
      </c>
      <c r="F259" s="16">
        <v>730000</v>
      </c>
      <c r="G259" s="16">
        <v>730000</v>
      </c>
      <c r="H259" s="16">
        <v>730000</v>
      </c>
      <c r="I259" s="16">
        <v>730000</v>
      </c>
    </row>
    <row r="260" spans="1:9" ht="15" customHeight="1" x14ac:dyDescent="0.25">
      <c r="A260" s="45"/>
      <c r="B260" s="27" t="s">
        <v>45</v>
      </c>
      <c r="C260" s="26"/>
      <c r="D260" s="28">
        <f>D255+D258+D259</f>
        <v>2308000</v>
      </c>
      <c r="E260" s="28">
        <f>E255+E258+E259</f>
        <v>2308000</v>
      </c>
      <c r="F260" s="28">
        <f t="shared" ref="F260:I260" si="33">F255+F258+F259</f>
        <v>2308000</v>
      </c>
      <c r="G260" s="28">
        <f t="shared" si="33"/>
        <v>2310000</v>
      </c>
      <c r="H260" s="28">
        <f t="shared" si="33"/>
        <v>2310000</v>
      </c>
      <c r="I260" s="28">
        <f t="shared" si="33"/>
        <v>2310000</v>
      </c>
    </row>
    <row r="261" spans="1:9" ht="26.25" customHeight="1" x14ac:dyDescent="0.25">
      <c r="A261" s="45"/>
      <c r="B261" s="25" t="s">
        <v>74</v>
      </c>
      <c r="C261" s="24"/>
      <c r="D261" s="25"/>
      <c r="E261" s="25"/>
      <c r="F261" s="25"/>
      <c r="G261" s="25"/>
      <c r="H261" s="25"/>
      <c r="I261" s="25"/>
    </row>
    <row r="262" spans="1:9" ht="15" customHeight="1" x14ac:dyDescent="0.25">
      <c r="A262" s="30"/>
      <c r="B262" s="15" t="s">
        <v>24</v>
      </c>
      <c r="C262" s="14">
        <v>21</v>
      </c>
      <c r="D262" s="16">
        <v>1236000</v>
      </c>
      <c r="E262" s="16">
        <v>1236000</v>
      </c>
      <c r="F262" s="16">
        <v>1236000</v>
      </c>
      <c r="G262" s="16">
        <v>1236000</v>
      </c>
      <c r="H262" s="16">
        <v>1236000</v>
      </c>
      <c r="I262" s="16">
        <v>1236000</v>
      </c>
    </row>
    <row r="263" spans="1:9" ht="15" customHeight="1" x14ac:dyDescent="0.25">
      <c r="A263" s="30"/>
      <c r="B263" s="17" t="s">
        <v>93</v>
      </c>
      <c r="C263" s="14"/>
      <c r="D263" s="16"/>
      <c r="E263" s="16"/>
      <c r="F263" s="16"/>
      <c r="G263" s="16"/>
      <c r="H263" s="16"/>
      <c r="I263" s="16"/>
    </row>
    <row r="264" spans="1:9" ht="15" customHeight="1" x14ac:dyDescent="0.25">
      <c r="A264" s="30"/>
      <c r="B264" s="18" t="s">
        <v>114</v>
      </c>
      <c r="C264" s="14" t="s">
        <v>103</v>
      </c>
      <c r="D264" s="16">
        <v>71000</v>
      </c>
      <c r="E264" s="16">
        <v>71000</v>
      </c>
      <c r="F264" s="16">
        <v>71000</v>
      </c>
      <c r="G264" s="16">
        <v>71000</v>
      </c>
      <c r="H264" s="16">
        <v>71000</v>
      </c>
      <c r="I264" s="16">
        <v>71000</v>
      </c>
    </row>
    <row r="265" spans="1:9" ht="15" customHeight="1" x14ac:dyDescent="0.25">
      <c r="A265" s="30"/>
      <c r="B265" s="15" t="s">
        <v>25</v>
      </c>
      <c r="C265" s="14">
        <v>23</v>
      </c>
      <c r="D265" s="16">
        <v>0</v>
      </c>
      <c r="E265" s="16">
        <v>0</v>
      </c>
      <c r="F265" s="16">
        <v>0</v>
      </c>
      <c r="G265" s="16">
        <v>0</v>
      </c>
      <c r="H265" s="16">
        <v>0</v>
      </c>
      <c r="I265" s="16">
        <v>0</v>
      </c>
    </row>
    <row r="266" spans="1:9" ht="15" customHeight="1" x14ac:dyDescent="0.25">
      <c r="A266" s="30"/>
      <c r="B266" s="15" t="s">
        <v>26</v>
      </c>
      <c r="C266" s="14"/>
      <c r="D266" s="16">
        <v>502000</v>
      </c>
      <c r="E266" s="16">
        <v>502000</v>
      </c>
      <c r="F266" s="16">
        <v>502000</v>
      </c>
      <c r="G266" s="16">
        <v>502000</v>
      </c>
      <c r="H266" s="16">
        <v>502000</v>
      </c>
      <c r="I266" s="16">
        <v>502000</v>
      </c>
    </row>
    <row r="267" spans="1:9" ht="15" customHeight="1" x14ac:dyDescent="0.25">
      <c r="A267" s="45"/>
      <c r="B267" s="27" t="s">
        <v>45</v>
      </c>
      <c r="C267" s="26"/>
      <c r="D267" s="28">
        <f>D262+D265+D266</f>
        <v>1738000</v>
      </c>
      <c r="E267" s="28">
        <f>E262+E265+E266</f>
        <v>1738000</v>
      </c>
      <c r="F267" s="28">
        <f t="shared" ref="F267:I267" si="34">F262+F265+F266</f>
        <v>1738000</v>
      </c>
      <c r="G267" s="28">
        <f t="shared" si="34"/>
        <v>1738000</v>
      </c>
      <c r="H267" s="28">
        <f t="shared" si="34"/>
        <v>1738000</v>
      </c>
      <c r="I267" s="28">
        <f t="shared" si="34"/>
        <v>1738000</v>
      </c>
    </row>
    <row r="268" spans="1:9" ht="15" customHeight="1" x14ac:dyDescent="0.25">
      <c r="A268" s="11">
        <v>12</v>
      </c>
      <c r="B268" s="12" t="s">
        <v>112</v>
      </c>
      <c r="C268" s="11"/>
      <c r="D268" s="12"/>
      <c r="E268" s="12"/>
      <c r="F268" s="12"/>
      <c r="G268" s="12"/>
      <c r="H268" s="12"/>
      <c r="I268" s="12"/>
    </row>
    <row r="269" spans="1:9" ht="15" customHeight="1" x14ac:dyDescent="0.25">
      <c r="A269" s="30"/>
      <c r="B269" s="15" t="s">
        <v>24</v>
      </c>
      <c r="C269" s="14">
        <v>21</v>
      </c>
      <c r="D269" s="16">
        <v>0</v>
      </c>
      <c r="E269" s="16">
        <v>0</v>
      </c>
      <c r="F269" s="16">
        <v>0</v>
      </c>
      <c r="G269" s="16">
        <v>0</v>
      </c>
      <c r="H269" s="16">
        <v>0</v>
      </c>
      <c r="I269" s="16">
        <v>0</v>
      </c>
    </row>
    <row r="270" spans="1:9" ht="15" customHeight="1" x14ac:dyDescent="0.25">
      <c r="A270" s="30"/>
      <c r="B270" s="17" t="s">
        <v>93</v>
      </c>
      <c r="C270" s="14"/>
      <c r="D270" s="16"/>
      <c r="E270" s="16"/>
      <c r="F270" s="16"/>
      <c r="G270" s="16"/>
      <c r="H270" s="16"/>
      <c r="I270" s="16"/>
    </row>
    <row r="271" spans="1:9" ht="15" customHeight="1" x14ac:dyDescent="0.25">
      <c r="A271" s="30"/>
      <c r="B271" s="18" t="s">
        <v>114</v>
      </c>
      <c r="C271" s="14" t="s">
        <v>103</v>
      </c>
      <c r="D271" s="16">
        <v>0</v>
      </c>
      <c r="E271" s="16">
        <v>0</v>
      </c>
      <c r="F271" s="16">
        <v>0</v>
      </c>
      <c r="G271" s="16">
        <v>0</v>
      </c>
      <c r="H271" s="16">
        <v>0</v>
      </c>
      <c r="I271" s="16">
        <v>0</v>
      </c>
    </row>
    <row r="272" spans="1:9" ht="15" customHeight="1" x14ac:dyDescent="0.25">
      <c r="A272" s="30"/>
      <c r="B272" s="15" t="s">
        <v>25</v>
      </c>
      <c r="C272" s="14">
        <v>23</v>
      </c>
      <c r="D272" s="16">
        <v>3239671000</v>
      </c>
      <c r="E272" s="16">
        <v>3271201000</v>
      </c>
      <c r="F272" s="16">
        <v>2669142000</v>
      </c>
      <c r="G272" s="16">
        <v>2629389000</v>
      </c>
      <c r="H272" s="16">
        <v>2701594000</v>
      </c>
      <c r="I272" s="16">
        <v>2788594000</v>
      </c>
    </row>
    <row r="273" spans="1:9" ht="38.25" customHeight="1" x14ac:dyDescent="0.25">
      <c r="A273" s="30"/>
      <c r="B273" s="18" t="s">
        <v>94</v>
      </c>
      <c r="C273" s="14" t="s">
        <v>10</v>
      </c>
      <c r="D273" s="16">
        <v>7307000</v>
      </c>
      <c r="E273" s="16">
        <v>7307000</v>
      </c>
      <c r="F273" s="16">
        <v>5674000</v>
      </c>
      <c r="G273" s="16">
        <v>765000</v>
      </c>
      <c r="H273" s="16">
        <v>0</v>
      </c>
      <c r="I273" s="16">
        <v>0</v>
      </c>
    </row>
    <row r="274" spans="1:9" ht="25.5" customHeight="1" x14ac:dyDescent="0.25">
      <c r="A274" s="30"/>
      <c r="B274" s="18" t="s">
        <v>106</v>
      </c>
      <c r="C274" s="14" t="s">
        <v>11</v>
      </c>
      <c r="D274" s="16">
        <v>42798000</v>
      </c>
      <c r="E274" s="16">
        <v>42798000</v>
      </c>
      <c r="F274" s="16">
        <v>39479000</v>
      </c>
      <c r="G274" s="16">
        <v>37209000</v>
      </c>
      <c r="H274" s="16">
        <v>35504000</v>
      </c>
      <c r="I274" s="16">
        <v>35504000</v>
      </c>
    </row>
    <row r="275" spans="1:9" ht="25.5" customHeight="1" x14ac:dyDescent="0.25">
      <c r="A275" s="46"/>
      <c r="B275" s="18" t="s">
        <v>95</v>
      </c>
      <c r="C275" s="14" t="s">
        <v>7</v>
      </c>
      <c r="D275" s="16">
        <v>1590000</v>
      </c>
      <c r="E275" s="16">
        <v>1590000</v>
      </c>
      <c r="F275" s="16">
        <v>1590000</v>
      </c>
      <c r="G275" s="16">
        <v>1590000</v>
      </c>
      <c r="H275" s="16">
        <v>1590000</v>
      </c>
      <c r="I275" s="16">
        <v>1590000</v>
      </c>
    </row>
    <row r="276" spans="1:9" ht="15" customHeight="1" x14ac:dyDescent="0.25">
      <c r="A276" s="46"/>
      <c r="B276" s="18" t="s">
        <v>108</v>
      </c>
      <c r="C276" s="14" t="s">
        <v>8</v>
      </c>
      <c r="D276" s="16">
        <v>0</v>
      </c>
      <c r="E276" s="16">
        <v>0</v>
      </c>
      <c r="F276" s="16">
        <v>0</v>
      </c>
      <c r="G276" s="16">
        <v>0</v>
      </c>
      <c r="H276" s="16">
        <v>0</v>
      </c>
      <c r="I276" s="16">
        <v>0</v>
      </c>
    </row>
    <row r="277" spans="1:9" ht="15" customHeight="1" x14ac:dyDescent="0.25">
      <c r="A277" s="46"/>
      <c r="B277" s="18" t="s">
        <v>12</v>
      </c>
      <c r="C277" s="14" t="s">
        <v>13</v>
      </c>
      <c r="D277" s="16">
        <v>3187976000</v>
      </c>
      <c r="E277" s="16">
        <v>3219506000</v>
      </c>
      <c r="F277" s="16">
        <v>2622399000</v>
      </c>
      <c r="G277" s="16">
        <v>2589825000</v>
      </c>
      <c r="H277" s="16">
        <v>2664500000</v>
      </c>
      <c r="I277" s="16">
        <v>2751500000</v>
      </c>
    </row>
    <row r="278" spans="1:9" ht="15" customHeight="1" x14ac:dyDescent="0.25">
      <c r="A278" s="46"/>
      <c r="B278" s="32" t="s">
        <v>93</v>
      </c>
      <c r="C278" s="14"/>
      <c r="D278" s="16"/>
      <c r="E278" s="16"/>
      <c r="F278" s="16"/>
      <c r="G278" s="16"/>
      <c r="H278" s="16"/>
      <c r="I278" s="16"/>
    </row>
    <row r="279" spans="1:9" ht="15" customHeight="1" x14ac:dyDescent="0.25">
      <c r="A279" s="46"/>
      <c r="B279" s="29" t="s">
        <v>42</v>
      </c>
      <c r="C279" s="14">
        <v>23901</v>
      </c>
      <c r="D279" s="16">
        <v>382850000</v>
      </c>
      <c r="E279" s="16">
        <v>382850000</v>
      </c>
      <c r="F279" s="16">
        <v>112049000</v>
      </c>
      <c r="G279" s="16">
        <v>105825000</v>
      </c>
      <c r="H279" s="16">
        <v>100000000</v>
      </c>
      <c r="I279" s="16">
        <v>100000000</v>
      </c>
    </row>
    <row r="280" spans="1:9" ht="15" customHeight="1" x14ac:dyDescent="0.25">
      <c r="A280" s="30"/>
      <c r="B280" s="33" t="s">
        <v>26</v>
      </c>
      <c r="C280" s="14"/>
      <c r="D280" s="16">
        <v>11308699000</v>
      </c>
      <c r="E280" s="16">
        <v>11705641000</v>
      </c>
      <c r="F280" s="16">
        <v>12697644000</v>
      </c>
      <c r="G280" s="16">
        <v>13818841000</v>
      </c>
      <c r="H280" s="16">
        <v>14952782000</v>
      </c>
      <c r="I280" s="16">
        <v>15513901000</v>
      </c>
    </row>
    <row r="281" spans="1:9" ht="15" customHeight="1" x14ac:dyDescent="0.25">
      <c r="A281" s="30"/>
      <c r="B281" s="32" t="s">
        <v>93</v>
      </c>
      <c r="C281" s="14"/>
      <c r="D281" s="16"/>
      <c r="E281" s="16"/>
      <c r="F281" s="16"/>
      <c r="G281" s="16"/>
      <c r="H281" s="16"/>
      <c r="I281" s="16"/>
    </row>
    <row r="282" spans="1:9" ht="15" customHeight="1" x14ac:dyDescent="0.25">
      <c r="A282" s="30"/>
      <c r="B282" s="29" t="s">
        <v>43</v>
      </c>
      <c r="C282" s="14">
        <v>24302</v>
      </c>
      <c r="D282" s="16">
        <v>40000000</v>
      </c>
      <c r="E282" s="16">
        <v>40000000</v>
      </c>
      <c r="F282" s="16">
        <v>40000000</v>
      </c>
      <c r="G282" s="16">
        <v>40000000</v>
      </c>
      <c r="H282" s="16">
        <v>40000000</v>
      </c>
      <c r="I282" s="16">
        <v>40000000</v>
      </c>
    </row>
    <row r="283" spans="1:9" ht="15" customHeight="1" x14ac:dyDescent="0.25">
      <c r="A283" s="30"/>
      <c r="B283" s="29" t="s">
        <v>37</v>
      </c>
      <c r="C283" s="14">
        <v>26</v>
      </c>
      <c r="D283" s="16">
        <v>7701000000</v>
      </c>
      <c r="E283" s="16">
        <v>7871000000</v>
      </c>
      <c r="F283" s="16">
        <v>7721000000</v>
      </c>
      <c r="G283" s="16">
        <v>7771000000</v>
      </c>
      <c r="H283" s="16">
        <v>7771000000</v>
      </c>
      <c r="I283" s="16">
        <v>7571000000</v>
      </c>
    </row>
    <row r="284" spans="1:9" ht="15" customHeight="1" x14ac:dyDescent="0.25">
      <c r="A284" s="30"/>
      <c r="B284" s="15" t="s">
        <v>84</v>
      </c>
      <c r="C284" s="14"/>
      <c r="D284" s="16">
        <v>0</v>
      </c>
      <c r="E284" s="16">
        <v>0</v>
      </c>
      <c r="F284" s="16">
        <v>0</v>
      </c>
      <c r="G284" s="16">
        <v>0</v>
      </c>
      <c r="H284" s="16">
        <v>0</v>
      </c>
      <c r="I284" s="16">
        <v>0</v>
      </c>
    </row>
    <row r="285" spans="1:9" ht="15" customHeight="1" x14ac:dyDescent="0.25">
      <c r="A285" s="30"/>
      <c r="B285" s="15" t="s">
        <v>85</v>
      </c>
      <c r="C285" s="14"/>
      <c r="D285" s="16">
        <v>0</v>
      </c>
      <c r="E285" s="16">
        <v>0</v>
      </c>
      <c r="F285" s="16">
        <v>0</v>
      </c>
      <c r="G285" s="16">
        <v>0</v>
      </c>
      <c r="H285" s="16">
        <v>0</v>
      </c>
      <c r="I285" s="16">
        <v>0</v>
      </c>
    </row>
    <row r="286" spans="1:9" x14ac:dyDescent="0.25">
      <c r="A286" s="30"/>
      <c r="B286" s="15" t="s">
        <v>73</v>
      </c>
      <c r="C286" s="14"/>
      <c r="D286" s="16">
        <v>0</v>
      </c>
      <c r="E286" s="16">
        <v>0</v>
      </c>
      <c r="F286" s="16">
        <v>0</v>
      </c>
      <c r="G286" s="16">
        <v>0</v>
      </c>
      <c r="H286" s="16">
        <v>0</v>
      </c>
      <c r="I286" s="16">
        <v>0</v>
      </c>
    </row>
    <row r="287" spans="1:9" ht="15" customHeight="1" x14ac:dyDescent="0.25">
      <c r="A287" s="22"/>
      <c r="B287" s="20" t="s">
        <v>27</v>
      </c>
      <c r="C287" s="20"/>
      <c r="D287" s="21">
        <f>D269+D272+D280+D284+D285+D286</f>
        <v>14548370000</v>
      </c>
      <c r="E287" s="21">
        <f t="shared" ref="E287:I287" si="35">E269+E272+E280+E284+E285+E286</f>
        <v>14976842000</v>
      </c>
      <c r="F287" s="21">
        <f t="shared" si="35"/>
        <v>15366786000</v>
      </c>
      <c r="G287" s="21">
        <f t="shared" si="35"/>
        <v>16448230000</v>
      </c>
      <c r="H287" s="21">
        <f t="shared" si="35"/>
        <v>17654376000</v>
      </c>
      <c r="I287" s="21">
        <f t="shared" si="35"/>
        <v>18302495000</v>
      </c>
    </row>
    <row r="288" spans="1:9" ht="15" customHeight="1" x14ac:dyDescent="0.25">
      <c r="A288" s="30"/>
      <c r="B288" s="43" t="s">
        <v>28</v>
      </c>
      <c r="C288" s="42"/>
      <c r="D288" s="44">
        <f>SUM(D289:D298)</f>
        <v>-1483506584.0000002</v>
      </c>
      <c r="E288" s="44">
        <f>SUM(E289:E298)</f>
        <v>-1743672388.5793831</v>
      </c>
      <c r="F288" s="44">
        <f t="shared" ref="F288:I288" si="36">SUM(F289:F298)</f>
        <v>-1995146372.4834845</v>
      </c>
      <c r="G288" s="44">
        <f t="shared" si="36"/>
        <v>-1923073927.8134274</v>
      </c>
      <c r="H288" s="44">
        <f t="shared" si="36"/>
        <v>-1778047135.8134274</v>
      </c>
      <c r="I288" s="44">
        <f t="shared" si="36"/>
        <v>-1613680004.8134274</v>
      </c>
    </row>
    <row r="289" spans="1:9" ht="15" hidden="1" customHeight="1" x14ac:dyDescent="0.25">
      <c r="A289" s="30"/>
      <c r="B289" s="35" t="s">
        <v>60</v>
      </c>
      <c r="C289" s="30"/>
      <c r="D289" s="31">
        <v>16200000</v>
      </c>
      <c r="E289" s="36">
        <v>5400000</v>
      </c>
      <c r="F289" s="36">
        <v>16200000</v>
      </c>
      <c r="G289" s="36">
        <v>27000000</v>
      </c>
      <c r="H289" s="36">
        <v>37800000</v>
      </c>
      <c r="I289" s="36">
        <v>48600000</v>
      </c>
    </row>
    <row r="290" spans="1:9" ht="15" hidden="1" customHeight="1" x14ac:dyDescent="0.25">
      <c r="A290" s="30"/>
      <c r="B290" s="35" t="s">
        <v>76</v>
      </c>
      <c r="C290" s="30"/>
      <c r="D290" s="31">
        <v>83000000</v>
      </c>
      <c r="E290" s="36">
        <v>83687964.516515449</v>
      </c>
      <c r="F290" s="36">
        <v>83687964.516515449</v>
      </c>
      <c r="G290" s="36">
        <v>129119434.18657257</v>
      </c>
      <c r="H290" s="36">
        <v>129119434.18657257</v>
      </c>
      <c r="I290" s="36">
        <v>129119434.18657257</v>
      </c>
    </row>
    <row r="291" spans="1:9" ht="15" hidden="1" customHeight="1" x14ac:dyDescent="0.25">
      <c r="A291" s="30"/>
      <c r="B291" s="35" t="s">
        <v>72</v>
      </c>
      <c r="C291" s="30"/>
      <c r="D291" s="31">
        <v>325000000</v>
      </c>
      <c r="E291" s="36">
        <v>311155483.90410143</v>
      </c>
      <c r="F291" s="36">
        <v>0</v>
      </c>
      <c r="G291" s="36">
        <v>0</v>
      </c>
      <c r="H291" s="36">
        <v>0</v>
      </c>
      <c r="I291" s="36">
        <v>0</v>
      </c>
    </row>
    <row r="292" spans="1:9" ht="15" hidden="1" customHeight="1" x14ac:dyDescent="0.25">
      <c r="A292" s="30"/>
      <c r="B292" s="35" t="s">
        <v>61</v>
      </c>
      <c r="C292" s="30"/>
      <c r="D292" s="31">
        <v>-20000000</v>
      </c>
      <c r="E292" s="36">
        <v>-20000000</v>
      </c>
      <c r="F292" s="36">
        <v>-20000000</v>
      </c>
      <c r="G292" s="36">
        <v>-20000000</v>
      </c>
      <c r="H292" s="36">
        <v>-20000000</v>
      </c>
      <c r="I292" s="36">
        <v>-20000000</v>
      </c>
    </row>
    <row r="293" spans="1:9" ht="15" hidden="1" customHeight="1" x14ac:dyDescent="0.25">
      <c r="A293" s="30"/>
      <c r="B293" s="35" t="s">
        <v>70</v>
      </c>
      <c r="C293" s="30"/>
      <c r="D293" s="31">
        <v>0</v>
      </c>
      <c r="E293" s="36">
        <v>0</v>
      </c>
      <c r="F293" s="36">
        <v>0</v>
      </c>
      <c r="G293" s="36">
        <v>0</v>
      </c>
      <c r="H293" s="36">
        <v>0</v>
      </c>
      <c r="I293" s="36">
        <v>0</v>
      </c>
    </row>
    <row r="294" spans="1:9" ht="15" hidden="1" customHeight="1" x14ac:dyDescent="0.25">
      <c r="A294" s="30"/>
      <c r="B294" s="35" t="s">
        <v>62</v>
      </c>
      <c r="C294" s="30"/>
      <c r="D294" s="31">
        <v>30000000</v>
      </c>
      <c r="E294" s="36">
        <v>30000000</v>
      </c>
      <c r="F294" s="36">
        <v>30000000</v>
      </c>
      <c r="G294" s="36">
        <v>30000000</v>
      </c>
      <c r="H294" s="36">
        <v>30000000</v>
      </c>
      <c r="I294" s="36">
        <v>30000000</v>
      </c>
    </row>
    <row r="295" spans="1:9" ht="15" hidden="1" customHeight="1" x14ac:dyDescent="0.25">
      <c r="A295" s="30"/>
      <c r="B295" s="35" t="s">
        <v>63</v>
      </c>
      <c r="C295" s="30"/>
      <c r="D295" s="31">
        <v>50000000</v>
      </c>
      <c r="E295" s="36">
        <v>50000000</v>
      </c>
      <c r="F295" s="36">
        <v>50000000</v>
      </c>
      <c r="G295" s="36">
        <v>50000000</v>
      </c>
      <c r="H295" s="36">
        <v>50000000</v>
      </c>
      <c r="I295" s="36">
        <v>50000000</v>
      </c>
    </row>
    <row r="296" spans="1:9" ht="15" hidden="1" customHeight="1" x14ac:dyDescent="0.25">
      <c r="A296" s="30"/>
      <c r="B296" s="35" t="s">
        <v>64</v>
      </c>
      <c r="C296" s="30"/>
      <c r="D296" s="31">
        <v>50000000</v>
      </c>
      <c r="E296" s="36">
        <v>50000000</v>
      </c>
      <c r="F296" s="36">
        <v>50000000</v>
      </c>
      <c r="G296" s="36">
        <v>50000000</v>
      </c>
      <c r="H296" s="36">
        <v>50000000</v>
      </c>
      <c r="I296" s="36">
        <v>50000000</v>
      </c>
    </row>
    <row r="297" spans="1:9" ht="15" hidden="1" customHeight="1" x14ac:dyDescent="0.25">
      <c r="A297" s="30"/>
      <c r="B297" s="35" t="s">
        <v>77</v>
      </c>
      <c r="C297" s="30"/>
      <c r="D297" s="31">
        <v>-318807584</v>
      </c>
      <c r="E297" s="36">
        <v>-525016837</v>
      </c>
      <c r="F297" s="36">
        <v>-276134337</v>
      </c>
      <c r="G297" s="36">
        <v>-260293362</v>
      </c>
      <c r="H297" s="36">
        <v>-226066570</v>
      </c>
      <c r="I297" s="36">
        <v>27500561</v>
      </c>
    </row>
    <row r="298" spans="1:9" ht="15" hidden="1" customHeight="1" x14ac:dyDescent="0.25">
      <c r="A298" s="30"/>
      <c r="B298" s="35" t="s">
        <v>59</v>
      </c>
      <c r="C298" s="30"/>
      <c r="D298" s="31">
        <v>-1698899000.0000002</v>
      </c>
      <c r="E298" s="36">
        <v>-1728899000</v>
      </c>
      <c r="F298" s="36">
        <v>-1928900000</v>
      </c>
      <c r="G298" s="36">
        <v>-1928900000</v>
      </c>
      <c r="H298" s="36">
        <v>-1828900000</v>
      </c>
      <c r="I298" s="36">
        <v>-1928900000</v>
      </c>
    </row>
    <row r="299" spans="1:9" ht="15" customHeight="1" x14ac:dyDescent="0.25">
      <c r="A299" s="22"/>
      <c r="B299" s="20" t="s">
        <v>29</v>
      </c>
      <c r="C299" s="20"/>
      <c r="D299" s="21">
        <f>D287-D288</f>
        <v>16031876584</v>
      </c>
      <c r="E299" s="21">
        <f>E287-E288</f>
        <v>16720514388.579384</v>
      </c>
      <c r="F299" s="21">
        <f t="shared" ref="F299:I299" si="37">F287-F288</f>
        <v>17361932372.483486</v>
      </c>
      <c r="G299" s="21">
        <f t="shared" si="37"/>
        <v>18371303927.813427</v>
      </c>
      <c r="H299" s="21">
        <f t="shared" si="37"/>
        <v>19432423135.813427</v>
      </c>
      <c r="I299" s="21">
        <f t="shared" si="37"/>
        <v>19916175004.813427</v>
      </c>
    </row>
    <row r="300" spans="1:9" ht="27" x14ac:dyDescent="0.25">
      <c r="A300" s="11">
        <v>13</v>
      </c>
      <c r="B300" s="12" t="s">
        <v>5</v>
      </c>
      <c r="C300" s="11"/>
      <c r="D300" s="12"/>
      <c r="E300" s="12"/>
      <c r="F300" s="12"/>
      <c r="G300" s="12"/>
      <c r="H300" s="12"/>
      <c r="I300" s="12"/>
    </row>
    <row r="301" spans="1:9" ht="15" customHeight="1" x14ac:dyDescent="0.25">
      <c r="A301" s="30"/>
      <c r="B301" s="15" t="s">
        <v>24</v>
      </c>
      <c r="C301" s="14">
        <v>21</v>
      </c>
      <c r="D301" s="16">
        <v>41406000</v>
      </c>
      <c r="E301" s="16">
        <v>41406000</v>
      </c>
      <c r="F301" s="16">
        <v>40592000</v>
      </c>
      <c r="G301" s="16">
        <v>40073000</v>
      </c>
      <c r="H301" s="16">
        <v>39673000</v>
      </c>
      <c r="I301" s="16">
        <v>39673000</v>
      </c>
    </row>
    <row r="302" spans="1:9" ht="15" customHeight="1" x14ac:dyDescent="0.25">
      <c r="A302" s="30"/>
      <c r="B302" s="17" t="s">
        <v>93</v>
      </c>
      <c r="C302" s="14"/>
      <c r="D302" s="16"/>
      <c r="E302" s="16"/>
      <c r="F302" s="16"/>
      <c r="G302" s="16"/>
      <c r="H302" s="16"/>
      <c r="I302" s="16"/>
    </row>
    <row r="303" spans="1:9" ht="15" customHeight="1" x14ac:dyDescent="0.25">
      <c r="A303" s="30"/>
      <c r="B303" s="18" t="s">
        <v>114</v>
      </c>
      <c r="C303" s="14" t="s">
        <v>103</v>
      </c>
      <c r="D303" s="16">
        <v>621000</v>
      </c>
      <c r="E303" s="16">
        <v>621000</v>
      </c>
      <c r="F303" s="16">
        <v>621000</v>
      </c>
      <c r="G303" s="16">
        <v>621000</v>
      </c>
      <c r="H303" s="16">
        <v>621000</v>
      </c>
      <c r="I303" s="16">
        <v>621000</v>
      </c>
    </row>
    <row r="304" spans="1:9" ht="15" customHeight="1" x14ac:dyDescent="0.25">
      <c r="A304" s="30"/>
      <c r="B304" s="15" t="s">
        <v>25</v>
      </c>
      <c r="C304" s="14">
        <v>23</v>
      </c>
      <c r="D304" s="16">
        <v>162814000</v>
      </c>
      <c r="E304" s="16">
        <v>162814000</v>
      </c>
      <c r="F304" s="16">
        <v>346814000</v>
      </c>
      <c r="G304" s="16">
        <v>424814000</v>
      </c>
      <c r="H304" s="16">
        <v>191814000</v>
      </c>
      <c r="I304" s="16">
        <v>191814000</v>
      </c>
    </row>
    <row r="305" spans="1:9" ht="38.25" customHeight="1" x14ac:dyDescent="0.25">
      <c r="A305" s="30"/>
      <c r="B305" s="18" t="s">
        <v>94</v>
      </c>
      <c r="C305" s="14" t="s">
        <v>10</v>
      </c>
      <c r="D305" s="16">
        <v>102830000</v>
      </c>
      <c r="E305" s="16">
        <v>102830000</v>
      </c>
      <c r="F305" s="16">
        <v>102830000</v>
      </c>
      <c r="G305" s="16">
        <v>102830000</v>
      </c>
      <c r="H305" s="16">
        <v>102830000</v>
      </c>
      <c r="I305" s="16">
        <v>102830000</v>
      </c>
    </row>
    <row r="306" spans="1:9" ht="25.5" customHeight="1" x14ac:dyDescent="0.25">
      <c r="A306" s="30"/>
      <c r="B306" s="18" t="s">
        <v>106</v>
      </c>
      <c r="C306" s="14" t="s">
        <v>11</v>
      </c>
      <c r="D306" s="16">
        <v>1764000</v>
      </c>
      <c r="E306" s="16">
        <v>1764000</v>
      </c>
      <c r="F306" s="16">
        <v>1764000</v>
      </c>
      <c r="G306" s="16">
        <v>1764000</v>
      </c>
      <c r="H306" s="16">
        <v>1764000</v>
      </c>
      <c r="I306" s="16">
        <v>1764000</v>
      </c>
    </row>
    <row r="307" spans="1:9" ht="25.5" customHeight="1" x14ac:dyDescent="0.25">
      <c r="A307" s="46"/>
      <c r="B307" s="18" t="s">
        <v>95</v>
      </c>
      <c r="C307" s="14" t="s">
        <v>7</v>
      </c>
      <c r="D307" s="16">
        <v>300000</v>
      </c>
      <c r="E307" s="16">
        <v>300000</v>
      </c>
      <c r="F307" s="16">
        <v>300000</v>
      </c>
      <c r="G307" s="16">
        <v>300000</v>
      </c>
      <c r="H307" s="16">
        <v>300000</v>
      </c>
      <c r="I307" s="16">
        <v>300000</v>
      </c>
    </row>
    <row r="308" spans="1:9" ht="15" customHeight="1" x14ac:dyDescent="0.25">
      <c r="A308" s="46"/>
      <c r="B308" s="18" t="s">
        <v>108</v>
      </c>
      <c r="C308" s="14" t="s">
        <v>8</v>
      </c>
      <c r="D308" s="16">
        <v>0</v>
      </c>
      <c r="E308" s="16">
        <v>0</v>
      </c>
      <c r="F308" s="16">
        <v>0</v>
      </c>
      <c r="G308" s="16">
        <v>0</v>
      </c>
      <c r="H308" s="16">
        <v>0</v>
      </c>
      <c r="I308" s="16">
        <v>0</v>
      </c>
    </row>
    <row r="309" spans="1:9" ht="15" customHeight="1" x14ac:dyDescent="0.25">
      <c r="A309" s="46"/>
      <c r="B309" s="18" t="s">
        <v>12</v>
      </c>
      <c r="C309" s="14" t="s">
        <v>13</v>
      </c>
      <c r="D309" s="16">
        <v>57920000</v>
      </c>
      <c r="E309" s="16">
        <v>57920000</v>
      </c>
      <c r="F309" s="16">
        <v>241920000</v>
      </c>
      <c r="G309" s="16">
        <v>319920000</v>
      </c>
      <c r="H309" s="16">
        <v>86920000</v>
      </c>
      <c r="I309" s="16">
        <v>86920000</v>
      </c>
    </row>
    <row r="310" spans="1:9" ht="15" customHeight="1" x14ac:dyDescent="0.25">
      <c r="A310" s="46"/>
      <c r="B310" s="17" t="s">
        <v>93</v>
      </c>
      <c r="C310" s="14"/>
      <c r="D310" s="16"/>
      <c r="E310" s="16"/>
      <c r="F310" s="16"/>
      <c r="G310" s="16"/>
      <c r="H310" s="16"/>
      <c r="I310" s="16"/>
    </row>
    <row r="311" spans="1:9" ht="15" customHeight="1" x14ac:dyDescent="0.25">
      <c r="A311" s="46"/>
      <c r="B311" s="29" t="s">
        <v>110</v>
      </c>
      <c r="C311" s="30">
        <v>2390901001</v>
      </c>
      <c r="D311" s="31">
        <v>55000000</v>
      </c>
      <c r="E311" s="31">
        <v>55000000</v>
      </c>
      <c r="F311" s="31">
        <v>239000000</v>
      </c>
      <c r="G311" s="31">
        <v>317000000</v>
      </c>
      <c r="H311" s="31">
        <v>84000000</v>
      </c>
      <c r="I311" s="31">
        <v>84000000</v>
      </c>
    </row>
    <row r="312" spans="1:9" ht="15" customHeight="1" x14ac:dyDescent="0.25">
      <c r="A312" s="30"/>
      <c r="B312" s="15" t="s">
        <v>26</v>
      </c>
      <c r="C312" s="14"/>
      <c r="D312" s="16">
        <v>18183000</v>
      </c>
      <c r="E312" s="16">
        <v>18183000</v>
      </c>
      <c r="F312" s="16">
        <v>18183000</v>
      </c>
      <c r="G312" s="16">
        <v>18183000</v>
      </c>
      <c r="H312" s="16">
        <v>18183000</v>
      </c>
      <c r="I312" s="16">
        <v>18183000</v>
      </c>
    </row>
    <row r="313" spans="1:9" ht="15" customHeight="1" x14ac:dyDescent="0.25">
      <c r="A313" s="30"/>
      <c r="B313" s="15" t="s">
        <v>84</v>
      </c>
      <c r="C313" s="14"/>
      <c r="D313" s="16">
        <v>4000000</v>
      </c>
      <c r="E313" s="16">
        <v>4000000</v>
      </c>
      <c r="F313" s="16">
        <v>20000000</v>
      </c>
      <c r="G313" s="16">
        <v>40000000</v>
      </c>
      <c r="H313" s="16">
        <v>60000000</v>
      </c>
      <c r="I313" s="16">
        <v>80000000</v>
      </c>
    </row>
    <row r="314" spans="1:9" ht="15" customHeight="1" x14ac:dyDescent="0.25">
      <c r="A314" s="30"/>
      <c r="B314" s="15" t="s">
        <v>85</v>
      </c>
      <c r="C314" s="14"/>
      <c r="D314" s="16">
        <v>850000000</v>
      </c>
      <c r="E314" s="16">
        <v>850000000</v>
      </c>
      <c r="F314" s="16">
        <v>850000000</v>
      </c>
      <c r="G314" s="16">
        <v>850000000</v>
      </c>
      <c r="H314" s="16">
        <v>850000000</v>
      </c>
      <c r="I314" s="16">
        <v>1000000000</v>
      </c>
    </row>
    <row r="315" spans="1:9" x14ac:dyDescent="0.25">
      <c r="A315" s="30"/>
      <c r="B315" s="15" t="s">
        <v>73</v>
      </c>
      <c r="C315" s="14"/>
      <c r="D315" s="16">
        <v>205000000</v>
      </c>
      <c r="E315" s="16">
        <v>205000000</v>
      </c>
      <c r="F315" s="16">
        <v>302000000</v>
      </c>
      <c r="G315" s="16">
        <v>0</v>
      </c>
      <c r="H315" s="16">
        <v>0</v>
      </c>
      <c r="I315" s="16">
        <v>0</v>
      </c>
    </row>
    <row r="316" spans="1:9" ht="15" customHeight="1" x14ac:dyDescent="0.25">
      <c r="A316" s="22"/>
      <c r="B316" s="20" t="s">
        <v>27</v>
      </c>
      <c r="C316" s="20"/>
      <c r="D316" s="21">
        <f>D301+D304+D312+D313+D314+D315</f>
        <v>1281403000</v>
      </c>
      <c r="E316" s="21">
        <f t="shared" ref="E316:I316" si="38">E301+E304+E312+E313+E314+E315</f>
        <v>1281403000</v>
      </c>
      <c r="F316" s="21">
        <f t="shared" si="38"/>
        <v>1577589000</v>
      </c>
      <c r="G316" s="21">
        <f t="shared" si="38"/>
        <v>1373070000</v>
      </c>
      <c r="H316" s="21">
        <f t="shared" si="38"/>
        <v>1159670000</v>
      </c>
      <c r="I316" s="21">
        <f t="shared" si="38"/>
        <v>1329670000</v>
      </c>
    </row>
    <row r="317" spans="1:9" ht="15" customHeight="1" x14ac:dyDescent="0.25">
      <c r="A317" s="30"/>
      <c r="B317" s="43" t="s">
        <v>28</v>
      </c>
      <c r="C317" s="42"/>
      <c r="D317" s="44">
        <v>0</v>
      </c>
      <c r="E317" s="44">
        <v>0</v>
      </c>
      <c r="F317" s="44">
        <v>0</v>
      </c>
      <c r="G317" s="44">
        <v>0</v>
      </c>
      <c r="H317" s="44">
        <v>0</v>
      </c>
      <c r="I317" s="44">
        <v>0</v>
      </c>
    </row>
    <row r="318" spans="1:9" ht="15" customHeight="1" x14ac:dyDescent="0.25">
      <c r="A318" s="22"/>
      <c r="B318" s="20" t="s">
        <v>29</v>
      </c>
      <c r="C318" s="20"/>
      <c r="D318" s="21">
        <f>D316-D317</f>
        <v>1281403000</v>
      </c>
      <c r="E318" s="21">
        <f>E316-E317</f>
        <v>1281403000</v>
      </c>
      <c r="F318" s="21">
        <f t="shared" ref="F318:I318" si="39">F316-F317</f>
        <v>1577589000</v>
      </c>
      <c r="G318" s="21">
        <f t="shared" si="39"/>
        <v>1373070000</v>
      </c>
      <c r="H318" s="21">
        <f t="shared" si="39"/>
        <v>1159670000</v>
      </c>
      <c r="I318" s="21">
        <f t="shared" si="39"/>
        <v>1329670000</v>
      </c>
    </row>
    <row r="319" spans="1:9" ht="15" customHeight="1" x14ac:dyDescent="0.25">
      <c r="A319" s="11">
        <v>14</v>
      </c>
      <c r="B319" s="12" t="s">
        <v>2</v>
      </c>
      <c r="C319" s="11"/>
      <c r="D319" s="12"/>
      <c r="E319" s="12"/>
      <c r="F319" s="12"/>
      <c r="G319" s="12"/>
      <c r="H319" s="12"/>
      <c r="I319" s="12"/>
    </row>
    <row r="320" spans="1:9" ht="15" customHeight="1" x14ac:dyDescent="0.25">
      <c r="A320" s="30"/>
      <c r="B320" s="15" t="s">
        <v>24</v>
      </c>
      <c r="C320" s="14">
        <v>21</v>
      </c>
      <c r="D320" s="16">
        <v>99679000</v>
      </c>
      <c r="E320" s="16">
        <v>99679000</v>
      </c>
      <c r="F320" s="16">
        <v>91963000</v>
      </c>
      <c r="G320" s="16">
        <v>88207000</v>
      </c>
      <c r="H320" s="16">
        <v>84962000</v>
      </c>
      <c r="I320" s="16">
        <v>84962000</v>
      </c>
    </row>
    <row r="321" spans="1:9" ht="15" customHeight="1" x14ac:dyDescent="0.25">
      <c r="A321" s="30"/>
      <c r="B321" s="17" t="s">
        <v>93</v>
      </c>
      <c r="C321" s="14"/>
      <c r="D321" s="16"/>
      <c r="E321" s="16"/>
      <c r="F321" s="16"/>
      <c r="G321" s="16"/>
      <c r="H321" s="16"/>
      <c r="I321" s="16"/>
    </row>
    <row r="322" spans="1:9" ht="15" customHeight="1" x14ac:dyDescent="0.25">
      <c r="A322" s="30"/>
      <c r="B322" s="18" t="s">
        <v>114</v>
      </c>
      <c r="C322" s="14" t="s">
        <v>103</v>
      </c>
      <c r="D322" s="16">
        <v>2828000</v>
      </c>
      <c r="E322" s="16">
        <v>2828000</v>
      </c>
      <c r="F322" s="16">
        <v>2828000</v>
      </c>
      <c r="G322" s="16">
        <v>2828000</v>
      </c>
      <c r="H322" s="16">
        <v>2828000</v>
      </c>
      <c r="I322" s="16">
        <v>2828000</v>
      </c>
    </row>
    <row r="323" spans="1:9" ht="15" customHeight="1" x14ac:dyDescent="0.25">
      <c r="A323" s="30"/>
      <c r="B323" s="15" t="s">
        <v>25</v>
      </c>
      <c r="C323" s="14">
        <v>23</v>
      </c>
      <c r="D323" s="16">
        <v>189940000</v>
      </c>
      <c r="E323" s="16">
        <v>189940000</v>
      </c>
      <c r="F323" s="16">
        <v>189940000</v>
      </c>
      <c r="G323" s="16">
        <v>189940000</v>
      </c>
      <c r="H323" s="16">
        <v>189940000</v>
      </c>
      <c r="I323" s="16">
        <v>189940000</v>
      </c>
    </row>
    <row r="324" spans="1:9" ht="38.25" customHeight="1" x14ac:dyDescent="0.25">
      <c r="A324" s="30"/>
      <c r="B324" s="18" t="s">
        <v>94</v>
      </c>
      <c r="C324" s="14" t="s">
        <v>10</v>
      </c>
      <c r="D324" s="16">
        <v>20035000</v>
      </c>
      <c r="E324" s="16">
        <v>20035000</v>
      </c>
      <c r="F324" s="16">
        <v>20035000</v>
      </c>
      <c r="G324" s="16">
        <v>20035000</v>
      </c>
      <c r="H324" s="16">
        <v>20035000</v>
      </c>
      <c r="I324" s="16">
        <v>20035000</v>
      </c>
    </row>
    <row r="325" spans="1:9" ht="25.5" customHeight="1" x14ac:dyDescent="0.25">
      <c r="A325" s="30"/>
      <c r="B325" s="18" t="s">
        <v>106</v>
      </c>
      <c r="C325" s="14" t="s">
        <v>11</v>
      </c>
      <c r="D325" s="16">
        <v>6500000</v>
      </c>
      <c r="E325" s="16">
        <v>6500000</v>
      </c>
      <c r="F325" s="16">
        <v>6500000</v>
      </c>
      <c r="G325" s="16">
        <v>6500000</v>
      </c>
      <c r="H325" s="16">
        <v>6500000</v>
      </c>
      <c r="I325" s="16">
        <v>6500000</v>
      </c>
    </row>
    <row r="326" spans="1:9" ht="25.5" customHeight="1" x14ac:dyDescent="0.25">
      <c r="A326" s="46"/>
      <c r="B326" s="18" t="s">
        <v>95</v>
      </c>
      <c r="C326" s="14" t="s">
        <v>7</v>
      </c>
      <c r="D326" s="16">
        <v>142900000</v>
      </c>
      <c r="E326" s="16">
        <v>142900000</v>
      </c>
      <c r="F326" s="16">
        <v>142900000</v>
      </c>
      <c r="G326" s="16">
        <v>142900000</v>
      </c>
      <c r="H326" s="16">
        <v>142900000</v>
      </c>
      <c r="I326" s="16">
        <v>142900000</v>
      </c>
    </row>
    <row r="327" spans="1:9" ht="15" customHeight="1" x14ac:dyDescent="0.25">
      <c r="A327" s="46"/>
      <c r="B327" s="18" t="s">
        <v>108</v>
      </c>
      <c r="C327" s="14" t="s">
        <v>8</v>
      </c>
      <c r="D327" s="16">
        <v>160000</v>
      </c>
      <c r="E327" s="16">
        <v>160000</v>
      </c>
      <c r="F327" s="16">
        <v>160000</v>
      </c>
      <c r="G327" s="16">
        <v>160000</v>
      </c>
      <c r="H327" s="16">
        <v>160000</v>
      </c>
      <c r="I327" s="16">
        <v>160000</v>
      </c>
    </row>
    <row r="328" spans="1:9" ht="15" customHeight="1" x14ac:dyDescent="0.25">
      <c r="A328" s="46"/>
      <c r="B328" s="18" t="s">
        <v>12</v>
      </c>
      <c r="C328" s="14" t="s">
        <v>13</v>
      </c>
      <c r="D328" s="16">
        <v>20345000</v>
      </c>
      <c r="E328" s="16">
        <v>20345000</v>
      </c>
      <c r="F328" s="16">
        <v>20345000</v>
      </c>
      <c r="G328" s="16">
        <v>20345000</v>
      </c>
      <c r="H328" s="16">
        <v>20345000</v>
      </c>
      <c r="I328" s="16">
        <v>20345000</v>
      </c>
    </row>
    <row r="329" spans="1:9" ht="15" customHeight="1" x14ac:dyDescent="0.25">
      <c r="A329" s="30"/>
      <c r="B329" s="15" t="s">
        <v>26</v>
      </c>
      <c r="C329" s="14"/>
      <c r="D329" s="16">
        <v>29608000</v>
      </c>
      <c r="E329" s="16">
        <v>29608000</v>
      </c>
      <c r="F329" s="16">
        <v>29458000</v>
      </c>
      <c r="G329" s="16">
        <v>29108000</v>
      </c>
      <c r="H329" s="16">
        <v>28898000</v>
      </c>
      <c r="I329" s="16">
        <v>28898000</v>
      </c>
    </row>
    <row r="330" spans="1:9" ht="15" customHeight="1" x14ac:dyDescent="0.25">
      <c r="A330" s="30"/>
      <c r="B330" s="15" t="s">
        <v>84</v>
      </c>
      <c r="C330" s="14"/>
      <c r="D330" s="16">
        <v>70000000</v>
      </c>
      <c r="E330" s="16">
        <v>70000000</v>
      </c>
      <c r="F330" s="16">
        <v>100000000</v>
      </c>
      <c r="G330" s="16">
        <v>96000000</v>
      </c>
      <c r="H330" s="16">
        <v>96000000</v>
      </c>
      <c r="I330" s="16">
        <v>96000000</v>
      </c>
    </row>
    <row r="331" spans="1:9" ht="15" customHeight="1" x14ac:dyDescent="0.25">
      <c r="A331" s="30"/>
      <c r="B331" s="15" t="s">
        <v>85</v>
      </c>
      <c r="C331" s="14"/>
      <c r="D331" s="16">
        <v>590000000</v>
      </c>
      <c r="E331" s="16">
        <v>590000000</v>
      </c>
      <c r="F331" s="16">
        <v>530000000</v>
      </c>
      <c r="G331" s="16">
        <v>487000000</v>
      </c>
      <c r="H331" s="16">
        <v>587000000</v>
      </c>
      <c r="I331" s="16">
        <v>837000000</v>
      </c>
    </row>
    <row r="332" spans="1:9" x14ac:dyDescent="0.25">
      <c r="A332" s="30"/>
      <c r="B332" s="15" t="s">
        <v>73</v>
      </c>
      <c r="C332" s="14"/>
      <c r="D332" s="16">
        <v>1362000000</v>
      </c>
      <c r="E332" s="16">
        <v>1362000000</v>
      </c>
      <c r="F332" s="16">
        <v>2095000000</v>
      </c>
      <c r="G332" s="16">
        <v>0</v>
      </c>
      <c r="H332" s="16">
        <v>0</v>
      </c>
      <c r="I332" s="16">
        <v>0</v>
      </c>
    </row>
    <row r="333" spans="1:9" ht="15" customHeight="1" x14ac:dyDescent="0.25">
      <c r="A333" s="22"/>
      <c r="B333" s="20" t="s">
        <v>27</v>
      </c>
      <c r="C333" s="20"/>
      <c r="D333" s="21">
        <f>D320+D323+D329+D330+D331+D332</f>
        <v>2341227000</v>
      </c>
      <c r="E333" s="21">
        <f t="shared" ref="E333:I333" si="40">E320+E323+E329+E330+E331+E332</f>
        <v>2341227000</v>
      </c>
      <c r="F333" s="21">
        <f t="shared" si="40"/>
        <v>3036361000</v>
      </c>
      <c r="G333" s="21">
        <f t="shared" si="40"/>
        <v>890255000</v>
      </c>
      <c r="H333" s="21">
        <f t="shared" si="40"/>
        <v>986800000</v>
      </c>
      <c r="I333" s="21">
        <f t="shared" si="40"/>
        <v>1236800000</v>
      </c>
    </row>
    <row r="334" spans="1:9" ht="15" customHeight="1" x14ac:dyDescent="0.25">
      <c r="A334" s="30"/>
      <c r="B334" s="43" t="s">
        <v>28</v>
      </c>
      <c r="C334" s="42"/>
      <c r="D334" s="44">
        <v>0</v>
      </c>
      <c r="E334" s="44">
        <v>0</v>
      </c>
      <c r="F334" s="44">
        <v>0</v>
      </c>
      <c r="G334" s="44">
        <v>0</v>
      </c>
      <c r="H334" s="44">
        <v>0</v>
      </c>
      <c r="I334" s="44">
        <v>0</v>
      </c>
    </row>
    <row r="335" spans="1:9" ht="15" customHeight="1" x14ac:dyDescent="0.25">
      <c r="A335" s="22"/>
      <c r="B335" s="20" t="s">
        <v>29</v>
      </c>
      <c r="C335" s="20"/>
      <c r="D335" s="21">
        <f>D333-D334</f>
        <v>2341227000</v>
      </c>
      <c r="E335" s="21">
        <f>E333-E334</f>
        <v>2341227000</v>
      </c>
      <c r="F335" s="21">
        <f t="shared" ref="F335:I335" si="41">F333-F334</f>
        <v>3036361000</v>
      </c>
      <c r="G335" s="21">
        <f t="shared" si="41"/>
        <v>890255000</v>
      </c>
      <c r="H335" s="21">
        <f t="shared" si="41"/>
        <v>986800000</v>
      </c>
      <c r="I335" s="21">
        <f t="shared" si="41"/>
        <v>1236800000</v>
      </c>
    </row>
    <row r="336" spans="1:9" ht="27" x14ac:dyDescent="0.25">
      <c r="A336" s="11">
        <v>15</v>
      </c>
      <c r="B336" s="12" t="s">
        <v>80</v>
      </c>
      <c r="C336" s="11"/>
      <c r="D336" s="12"/>
      <c r="E336" s="12"/>
      <c r="F336" s="12"/>
      <c r="G336" s="12"/>
      <c r="H336" s="12"/>
      <c r="I336" s="12"/>
    </row>
    <row r="337" spans="1:9" ht="15" customHeight="1" x14ac:dyDescent="0.25">
      <c r="A337" s="30"/>
      <c r="B337" s="15" t="s">
        <v>24</v>
      </c>
      <c r="C337" s="14">
        <v>21</v>
      </c>
      <c r="D337" s="16">
        <v>39452000</v>
      </c>
      <c r="E337" s="16">
        <v>39452000</v>
      </c>
      <c r="F337" s="16">
        <v>38670000</v>
      </c>
      <c r="G337" s="16">
        <v>38102000</v>
      </c>
      <c r="H337" s="16">
        <v>37607000</v>
      </c>
      <c r="I337" s="16">
        <v>37607000</v>
      </c>
    </row>
    <row r="338" spans="1:9" ht="15" customHeight="1" x14ac:dyDescent="0.25">
      <c r="A338" s="30"/>
      <c r="B338" s="17" t="s">
        <v>93</v>
      </c>
      <c r="C338" s="14"/>
      <c r="D338" s="16"/>
      <c r="E338" s="16"/>
      <c r="F338" s="16"/>
      <c r="G338" s="16"/>
      <c r="H338" s="16"/>
      <c r="I338" s="16"/>
    </row>
    <row r="339" spans="1:9" ht="15" customHeight="1" x14ac:dyDescent="0.25">
      <c r="A339" s="30"/>
      <c r="B339" s="18" t="s">
        <v>114</v>
      </c>
      <c r="C339" s="14" t="s">
        <v>103</v>
      </c>
      <c r="D339" s="16">
        <v>6495000</v>
      </c>
      <c r="E339" s="16">
        <v>6495000</v>
      </c>
      <c r="F339" s="16">
        <v>6495000</v>
      </c>
      <c r="G339" s="16">
        <v>6495000</v>
      </c>
      <c r="H339" s="16">
        <v>6495000</v>
      </c>
      <c r="I339" s="16">
        <v>6495000</v>
      </c>
    </row>
    <row r="340" spans="1:9" ht="15" customHeight="1" x14ac:dyDescent="0.25">
      <c r="A340" s="30"/>
      <c r="B340" s="15" t="s">
        <v>25</v>
      </c>
      <c r="C340" s="14">
        <v>23</v>
      </c>
      <c r="D340" s="16">
        <v>18052628000</v>
      </c>
      <c r="E340" s="16">
        <v>18052628000</v>
      </c>
      <c r="F340" s="16">
        <v>18084128000</v>
      </c>
      <c r="G340" s="16">
        <v>18074028000</v>
      </c>
      <c r="H340" s="16">
        <v>18108028000</v>
      </c>
      <c r="I340" s="16">
        <v>18108028000</v>
      </c>
    </row>
    <row r="341" spans="1:9" ht="38.25" customHeight="1" x14ac:dyDescent="0.25">
      <c r="A341" s="30"/>
      <c r="B341" s="18" t="s">
        <v>94</v>
      </c>
      <c r="C341" s="14" t="s">
        <v>10</v>
      </c>
      <c r="D341" s="16">
        <v>18045010000</v>
      </c>
      <c r="E341" s="16">
        <v>18045010000</v>
      </c>
      <c r="F341" s="16">
        <v>18076510000</v>
      </c>
      <c r="G341" s="16">
        <v>18066410000</v>
      </c>
      <c r="H341" s="16">
        <v>18100410000</v>
      </c>
      <c r="I341" s="16">
        <v>18100410000</v>
      </c>
    </row>
    <row r="342" spans="1:9" ht="25.5" customHeight="1" x14ac:dyDescent="0.25">
      <c r="A342" s="30"/>
      <c r="B342" s="18" t="s">
        <v>106</v>
      </c>
      <c r="C342" s="14" t="s">
        <v>11</v>
      </c>
      <c r="D342" s="16">
        <v>4105000</v>
      </c>
      <c r="E342" s="16">
        <v>4105000</v>
      </c>
      <c r="F342" s="16">
        <v>4105000</v>
      </c>
      <c r="G342" s="16">
        <v>4105000</v>
      </c>
      <c r="H342" s="16">
        <v>4105000</v>
      </c>
      <c r="I342" s="16">
        <v>4105000</v>
      </c>
    </row>
    <row r="343" spans="1:9" ht="25.5" customHeight="1" x14ac:dyDescent="0.25">
      <c r="A343" s="46"/>
      <c r="B343" s="18" t="s">
        <v>95</v>
      </c>
      <c r="C343" s="14" t="s">
        <v>7</v>
      </c>
      <c r="D343" s="16">
        <v>1600000</v>
      </c>
      <c r="E343" s="16">
        <v>1600000</v>
      </c>
      <c r="F343" s="16">
        <v>1600000</v>
      </c>
      <c r="G343" s="16">
        <v>1600000</v>
      </c>
      <c r="H343" s="16">
        <v>1600000</v>
      </c>
      <c r="I343" s="16">
        <v>1600000</v>
      </c>
    </row>
    <row r="344" spans="1:9" ht="15" customHeight="1" x14ac:dyDescent="0.25">
      <c r="A344" s="46"/>
      <c r="B344" s="18" t="s">
        <v>108</v>
      </c>
      <c r="C344" s="14" t="s">
        <v>8</v>
      </c>
      <c r="D344" s="16">
        <v>0</v>
      </c>
      <c r="E344" s="16">
        <v>0</v>
      </c>
      <c r="F344" s="16">
        <v>0</v>
      </c>
      <c r="G344" s="16">
        <v>0</v>
      </c>
      <c r="H344" s="16">
        <v>0</v>
      </c>
      <c r="I344" s="16">
        <v>0</v>
      </c>
    </row>
    <row r="345" spans="1:9" ht="15" customHeight="1" x14ac:dyDescent="0.25">
      <c r="A345" s="46"/>
      <c r="B345" s="18" t="s">
        <v>12</v>
      </c>
      <c r="C345" s="14" t="s">
        <v>13</v>
      </c>
      <c r="D345" s="16">
        <v>1913000</v>
      </c>
      <c r="E345" s="16">
        <v>1913000</v>
      </c>
      <c r="F345" s="16">
        <v>1913000</v>
      </c>
      <c r="G345" s="16">
        <v>1913000</v>
      </c>
      <c r="H345" s="16">
        <v>1913000</v>
      </c>
      <c r="I345" s="16">
        <v>1913000</v>
      </c>
    </row>
    <row r="346" spans="1:9" ht="15" customHeight="1" x14ac:dyDescent="0.25">
      <c r="A346" s="30"/>
      <c r="B346" s="15" t="s">
        <v>26</v>
      </c>
      <c r="C346" s="14"/>
      <c r="D346" s="16">
        <v>123004000</v>
      </c>
      <c r="E346" s="16">
        <v>123004000</v>
      </c>
      <c r="F346" s="16">
        <v>122373000</v>
      </c>
      <c r="G346" s="16">
        <v>122620000</v>
      </c>
      <c r="H346" s="16">
        <v>122542000</v>
      </c>
      <c r="I346" s="16">
        <v>122542000</v>
      </c>
    </row>
    <row r="347" spans="1:9" ht="15" customHeight="1" x14ac:dyDescent="0.25">
      <c r="A347" s="30"/>
      <c r="B347" s="15" t="s">
        <v>84</v>
      </c>
      <c r="C347" s="14"/>
      <c r="D347" s="16">
        <v>20000000</v>
      </c>
      <c r="E347" s="16">
        <v>20000000</v>
      </c>
      <c r="F347" s="16">
        <v>20000000</v>
      </c>
      <c r="G347" s="16">
        <v>20000000</v>
      </c>
      <c r="H347" s="16">
        <v>20000000</v>
      </c>
      <c r="I347" s="16">
        <v>20000000</v>
      </c>
    </row>
    <row r="348" spans="1:9" ht="15" customHeight="1" x14ac:dyDescent="0.25">
      <c r="A348" s="30"/>
      <c r="B348" s="15" t="s">
        <v>85</v>
      </c>
      <c r="C348" s="14"/>
      <c r="D348" s="16">
        <v>170000000</v>
      </c>
      <c r="E348" s="16">
        <v>170000000</v>
      </c>
      <c r="F348" s="16">
        <v>200000000</v>
      </c>
      <c r="G348" s="16">
        <v>200000000</v>
      </c>
      <c r="H348" s="16">
        <v>350000000</v>
      </c>
      <c r="I348" s="16">
        <v>450000000</v>
      </c>
    </row>
    <row r="349" spans="1:9" x14ac:dyDescent="0.25">
      <c r="A349" s="30"/>
      <c r="B349" s="15" t="s">
        <v>73</v>
      </c>
      <c r="C349" s="14"/>
      <c r="D349" s="16">
        <v>273000000</v>
      </c>
      <c r="E349" s="16">
        <v>273000000</v>
      </c>
      <c r="F349" s="16">
        <v>402000000</v>
      </c>
      <c r="G349" s="16">
        <v>0</v>
      </c>
      <c r="H349" s="16">
        <v>0</v>
      </c>
      <c r="I349" s="16">
        <v>0</v>
      </c>
    </row>
    <row r="350" spans="1:9" ht="15" customHeight="1" x14ac:dyDescent="0.25">
      <c r="A350" s="22"/>
      <c r="B350" s="20" t="s">
        <v>27</v>
      </c>
      <c r="C350" s="20"/>
      <c r="D350" s="21">
        <f>D337+D340+D346+D347+D348+D349</f>
        <v>18678084000</v>
      </c>
      <c r="E350" s="21">
        <f t="shared" ref="E350:I350" si="42">E337+E340+E346+E347+E348+E349</f>
        <v>18678084000</v>
      </c>
      <c r="F350" s="21">
        <f t="shared" si="42"/>
        <v>18867171000</v>
      </c>
      <c r="G350" s="21">
        <f t="shared" si="42"/>
        <v>18454750000</v>
      </c>
      <c r="H350" s="21">
        <f t="shared" si="42"/>
        <v>18638177000</v>
      </c>
      <c r="I350" s="21">
        <f t="shared" si="42"/>
        <v>18738177000</v>
      </c>
    </row>
    <row r="351" spans="1:9" ht="15" customHeight="1" x14ac:dyDescent="0.25">
      <c r="A351" s="30"/>
      <c r="B351" s="43" t="s">
        <v>28</v>
      </c>
      <c r="C351" s="42"/>
      <c r="D351" s="44">
        <v>0</v>
      </c>
      <c r="E351" s="44">
        <v>0</v>
      </c>
      <c r="F351" s="44">
        <v>0</v>
      </c>
      <c r="G351" s="44">
        <v>0</v>
      </c>
      <c r="H351" s="44">
        <v>0</v>
      </c>
      <c r="I351" s="44">
        <v>0</v>
      </c>
    </row>
    <row r="352" spans="1:9" ht="15" customHeight="1" x14ac:dyDescent="0.25">
      <c r="A352" s="22"/>
      <c r="B352" s="20" t="s">
        <v>29</v>
      </c>
      <c r="C352" s="20"/>
      <c r="D352" s="21">
        <f>D350-D351</f>
        <v>18678084000</v>
      </c>
      <c r="E352" s="21">
        <f>E350-E351</f>
        <v>18678084000</v>
      </c>
      <c r="F352" s="21">
        <f t="shared" ref="F352:I352" si="43">F350-F351</f>
        <v>18867171000</v>
      </c>
      <c r="G352" s="21">
        <f t="shared" si="43"/>
        <v>18454750000</v>
      </c>
      <c r="H352" s="21">
        <f t="shared" si="43"/>
        <v>18638177000</v>
      </c>
      <c r="I352" s="21">
        <f t="shared" si="43"/>
        <v>18738177000</v>
      </c>
    </row>
    <row r="353" spans="1:9" ht="15" customHeight="1" x14ac:dyDescent="0.25">
      <c r="A353" s="22"/>
      <c r="B353" s="17" t="s">
        <v>93</v>
      </c>
      <c r="C353" s="22"/>
      <c r="D353" s="23"/>
      <c r="E353" s="23"/>
      <c r="F353" s="23"/>
      <c r="G353" s="23"/>
      <c r="H353" s="23"/>
      <c r="I353" s="23"/>
    </row>
    <row r="354" spans="1:9" ht="15" customHeight="1" x14ac:dyDescent="0.25">
      <c r="A354" s="45"/>
      <c r="B354" s="25" t="s">
        <v>75</v>
      </c>
      <c r="C354" s="24"/>
      <c r="D354" s="25"/>
      <c r="E354" s="25"/>
      <c r="F354" s="25"/>
      <c r="G354" s="25"/>
      <c r="H354" s="25"/>
      <c r="I354" s="25"/>
    </row>
    <row r="355" spans="1:9" ht="15" customHeight="1" x14ac:dyDescent="0.25">
      <c r="A355" s="30"/>
      <c r="B355" s="15" t="s">
        <v>24</v>
      </c>
      <c r="C355" s="14">
        <v>21</v>
      </c>
      <c r="D355" s="16">
        <v>27299000</v>
      </c>
      <c r="E355" s="16">
        <v>27299000</v>
      </c>
      <c r="F355" s="16">
        <v>26864000</v>
      </c>
      <c r="G355" s="16">
        <v>26562000</v>
      </c>
      <c r="H355" s="16">
        <v>26295000</v>
      </c>
      <c r="I355" s="16">
        <v>26295000</v>
      </c>
    </row>
    <row r="356" spans="1:9" ht="15" customHeight="1" x14ac:dyDescent="0.25">
      <c r="A356" s="30"/>
      <c r="B356" s="17" t="s">
        <v>93</v>
      </c>
      <c r="C356" s="14"/>
      <c r="D356" s="16"/>
      <c r="E356" s="16"/>
      <c r="F356" s="16"/>
      <c r="G356" s="16"/>
      <c r="H356" s="16"/>
      <c r="I356" s="16"/>
    </row>
    <row r="357" spans="1:9" ht="15" customHeight="1" x14ac:dyDescent="0.25">
      <c r="A357" s="30"/>
      <c r="B357" s="18" t="s">
        <v>114</v>
      </c>
      <c r="C357" s="14" t="s">
        <v>103</v>
      </c>
      <c r="D357" s="16">
        <v>5695000</v>
      </c>
      <c r="E357" s="16">
        <v>5695000</v>
      </c>
      <c r="F357" s="16">
        <v>5695000</v>
      </c>
      <c r="G357" s="16">
        <v>5695000</v>
      </c>
      <c r="H357" s="16">
        <v>5695000</v>
      </c>
      <c r="I357" s="16">
        <v>5695000</v>
      </c>
    </row>
    <row r="358" spans="1:9" ht="15" customHeight="1" x14ac:dyDescent="0.25">
      <c r="A358" s="30"/>
      <c r="B358" s="15" t="s">
        <v>25</v>
      </c>
      <c r="C358" s="14">
        <v>23</v>
      </c>
      <c r="D358" s="16">
        <v>5000</v>
      </c>
      <c r="E358" s="16">
        <v>5000</v>
      </c>
      <c r="F358" s="16">
        <v>5000</v>
      </c>
      <c r="G358" s="16">
        <v>5000</v>
      </c>
      <c r="H358" s="16">
        <v>5000</v>
      </c>
      <c r="I358" s="16">
        <v>5000</v>
      </c>
    </row>
    <row r="359" spans="1:9" ht="15" customHeight="1" x14ac:dyDescent="0.25">
      <c r="A359" s="30"/>
      <c r="B359" s="15" t="s">
        <v>26</v>
      </c>
      <c r="C359" s="14"/>
      <c r="D359" s="16">
        <v>4832000</v>
      </c>
      <c r="E359" s="16">
        <v>4832000</v>
      </c>
      <c r="F359" s="16">
        <v>4355000</v>
      </c>
      <c r="G359" s="16">
        <v>4506000</v>
      </c>
      <c r="H359" s="16">
        <v>4358000</v>
      </c>
      <c r="I359" s="16">
        <v>4358000</v>
      </c>
    </row>
    <row r="360" spans="1:9" ht="15" customHeight="1" x14ac:dyDescent="0.25">
      <c r="A360" s="45"/>
      <c r="B360" s="27" t="s">
        <v>45</v>
      </c>
      <c r="C360" s="26"/>
      <c r="D360" s="28">
        <f>D355+D358+D359</f>
        <v>32136000</v>
      </c>
      <c r="E360" s="28">
        <f>E355+E358+E359</f>
        <v>32136000</v>
      </c>
      <c r="F360" s="28">
        <f t="shared" ref="F360:I360" si="44">F355+F358+F359</f>
        <v>31224000</v>
      </c>
      <c r="G360" s="28">
        <f t="shared" si="44"/>
        <v>31073000</v>
      </c>
      <c r="H360" s="28">
        <f t="shared" si="44"/>
        <v>30658000</v>
      </c>
      <c r="I360" s="28">
        <f t="shared" si="44"/>
        <v>30658000</v>
      </c>
    </row>
    <row r="361" spans="1:9" ht="27" x14ac:dyDescent="0.25">
      <c r="A361" s="11">
        <v>16</v>
      </c>
      <c r="B361" s="12" t="s">
        <v>81</v>
      </c>
      <c r="C361" s="11"/>
      <c r="D361" s="12"/>
      <c r="E361" s="12"/>
      <c r="F361" s="12"/>
      <c r="G361" s="12"/>
      <c r="H361" s="12"/>
      <c r="I361" s="12"/>
    </row>
    <row r="362" spans="1:9" ht="15" customHeight="1" x14ac:dyDescent="0.25">
      <c r="A362" s="30"/>
      <c r="B362" s="15" t="s">
        <v>24</v>
      </c>
      <c r="C362" s="14">
        <v>21</v>
      </c>
      <c r="D362" s="16">
        <v>45269000</v>
      </c>
      <c r="E362" s="16">
        <v>45269000</v>
      </c>
      <c r="F362" s="16">
        <v>43034000</v>
      </c>
      <c r="G362" s="16">
        <v>41387000</v>
      </c>
      <c r="H362" s="16">
        <v>39962000</v>
      </c>
      <c r="I362" s="16">
        <v>39962000</v>
      </c>
    </row>
    <row r="363" spans="1:9" ht="15" customHeight="1" x14ac:dyDescent="0.25">
      <c r="A363" s="30"/>
      <c r="B363" s="17" t="s">
        <v>93</v>
      </c>
      <c r="C363" s="14"/>
      <c r="D363" s="16"/>
      <c r="E363" s="16"/>
      <c r="F363" s="16"/>
      <c r="G363" s="16"/>
      <c r="H363" s="16"/>
      <c r="I363" s="16"/>
    </row>
    <row r="364" spans="1:9" ht="15" customHeight="1" x14ac:dyDescent="0.25">
      <c r="A364" s="30"/>
      <c r="B364" s="18" t="s">
        <v>114</v>
      </c>
      <c r="C364" s="14" t="s">
        <v>103</v>
      </c>
      <c r="D364" s="16">
        <v>580000</v>
      </c>
      <c r="E364" s="16">
        <v>580000</v>
      </c>
      <c r="F364" s="16">
        <v>580000</v>
      </c>
      <c r="G364" s="16">
        <v>580000</v>
      </c>
      <c r="H364" s="16">
        <v>580000</v>
      </c>
      <c r="I364" s="16">
        <v>580000</v>
      </c>
    </row>
    <row r="365" spans="1:9" ht="15" customHeight="1" x14ac:dyDescent="0.25">
      <c r="A365" s="30"/>
      <c r="B365" s="15" t="s">
        <v>25</v>
      </c>
      <c r="C365" s="14">
        <v>23</v>
      </c>
      <c r="D365" s="16">
        <v>3736589000</v>
      </c>
      <c r="E365" s="16">
        <v>3464089000</v>
      </c>
      <c r="F365" s="16">
        <v>3507089000</v>
      </c>
      <c r="G365" s="16">
        <v>3540089000</v>
      </c>
      <c r="H365" s="16">
        <v>3573089000</v>
      </c>
      <c r="I365" s="16">
        <v>3607089000</v>
      </c>
    </row>
    <row r="366" spans="1:9" ht="38.25" customHeight="1" x14ac:dyDescent="0.25">
      <c r="A366" s="30"/>
      <c r="B366" s="18" t="s">
        <v>94</v>
      </c>
      <c r="C366" s="14" t="s">
        <v>10</v>
      </c>
      <c r="D366" s="16">
        <v>3649384000</v>
      </c>
      <c r="E366" s="16">
        <v>3345384000</v>
      </c>
      <c r="F366" s="16">
        <v>3348384000</v>
      </c>
      <c r="G366" s="16">
        <v>3376384000</v>
      </c>
      <c r="H366" s="16">
        <v>3404384000</v>
      </c>
      <c r="I366" s="16">
        <v>3433384000</v>
      </c>
    </row>
    <row r="367" spans="1:9" ht="25.5" customHeight="1" x14ac:dyDescent="0.25">
      <c r="A367" s="30"/>
      <c r="B367" s="18" t="s">
        <v>106</v>
      </c>
      <c r="C367" s="14" t="s">
        <v>11</v>
      </c>
      <c r="D367" s="16">
        <v>87200000</v>
      </c>
      <c r="E367" s="16">
        <v>118700000</v>
      </c>
      <c r="F367" s="16">
        <v>158700000</v>
      </c>
      <c r="G367" s="16">
        <v>163700000</v>
      </c>
      <c r="H367" s="16">
        <v>168700000</v>
      </c>
      <c r="I367" s="16">
        <v>173700000</v>
      </c>
    </row>
    <row r="368" spans="1:9" ht="25.5" customHeight="1" x14ac:dyDescent="0.25">
      <c r="A368" s="46"/>
      <c r="B368" s="18" t="s">
        <v>95</v>
      </c>
      <c r="C368" s="14" t="s">
        <v>7</v>
      </c>
      <c r="D368" s="16">
        <v>0</v>
      </c>
      <c r="E368" s="16">
        <v>0</v>
      </c>
      <c r="F368" s="16">
        <v>0</v>
      </c>
      <c r="G368" s="16">
        <v>0</v>
      </c>
      <c r="H368" s="16">
        <v>0</v>
      </c>
      <c r="I368" s="16">
        <v>0</v>
      </c>
    </row>
    <row r="369" spans="1:9" ht="15" customHeight="1" x14ac:dyDescent="0.25">
      <c r="A369" s="46"/>
      <c r="B369" s="18" t="s">
        <v>108</v>
      </c>
      <c r="C369" s="14" t="s">
        <v>8</v>
      </c>
      <c r="D369" s="16">
        <v>0</v>
      </c>
      <c r="E369" s="16">
        <v>0</v>
      </c>
      <c r="F369" s="16">
        <v>0</v>
      </c>
      <c r="G369" s="16">
        <v>0</v>
      </c>
      <c r="H369" s="16">
        <v>0</v>
      </c>
      <c r="I369" s="16">
        <v>0</v>
      </c>
    </row>
    <row r="370" spans="1:9" ht="15" customHeight="1" x14ac:dyDescent="0.25">
      <c r="A370" s="46"/>
      <c r="B370" s="18" t="s">
        <v>12</v>
      </c>
      <c r="C370" s="14" t="s">
        <v>13</v>
      </c>
      <c r="D370" s="16">
        <v>5000</v>
      </c>
      <c r="E370" s="16">
        <v>5000</v>
      </c>
      <c r="F370" s="16">
        <v>5000</v>
      </c>
      <c r="G370" s="16">
        <v>5000</v>
      </c>
      <c r="H370" s="16">
        <v>5000</v>
      </c>
      <c r="I370" s="16">
        <v>5000</v>
      </c>
    </row>
    <row r="371" spans="1:9" ht="15" customHeight="1" x14ac:dyDescent="0.25">
      <c r="A371" s="30"/>
      <c r="B371" s="15" t="s">
        <v>26</v>
      </c>
      <c r="C371" s="14"/>
      <c r="D371" s="16">
        <v>4695000</v>
      </c>
      <c r="E371" s="16">
        <v>4695000</v>
      </c>
      <c r="F371" s="16">
        <v>4975000</v>
      </c>
      <c r="G371" s="16">
        <v>5325000</v>
      </c>
      <c r="H371" s="16">
        <v>5605000</v>
      </c>
      <c r="I371" s="16">
        <v>5605000</v>
      </c>
    </row>
    <row r="372" spans="1:9" ht="15" customHeight="1" x14ac:dyDescent="0.25">
      <c r="A372" s="30"/>
      <c r="B372" s="15" t="s">
        <v>84</v>
      </c>
      <c r="C372" s="14"/>
      <c r="D372" s="16">
        <v>2000000</v>
      </c>
      <c r="E372" s="16">
        <v>2000000</v>
      </c>
      <c r="F372" s="16">
        <v>2000000</v>
      </c>
      <c r="G372" s="16">
        <v>2000000</v>
      </c>
      <c r="H372" s="16">
        <v>2000000</v>
      </c>
      <c r="I372" s="16">
        <v>2000000</v>
      </c>
    </row>
    <row r="373" spans="1:9" ht="15" customHeight="1" x14ac:dyDescent="0.25">
      <c r="A373" s="30"/>
      <c r="B373" s="15" t="s">
        <v>85</v>
      </c>
      <c r="C373" s="14"/>
      <c r="D373" s="16">
        <v>101000000</v>
      </c>
      <c r="E373" s="16">
        <v>101000000</v>
      </c>
      <c r="F373" s="16">
        <v>131000000</v>
      </c>
      <c r="G373" s="16">
        <v>131000000</v>
      </c>
      <c r="H373" s="16">
        <v>131000000</v>
      </c>
      <c r="I373" s="16">
        <v>131000000</v>
      </c>
    </row>
    <row r="374" spans="1:9" x14ac:dyDescent="0.25">
      <c r="A374" s="30"/>
      <c r="B374" s="15" t="s">
        <v>73</v>
      </c>
      <c r="C374" s="14"/>
      <c r="D374" s="16">
        <v>100000000</v>
      </c>
      <c r="E374" s="16">
        <v>100000000</v>
      </c>
      <c r="F374" s="16">
        <v>147000000</v>
      </c>
      <c r="G374" s="16">
        <v>0</v>
      </c>
      <c r="H374" s="16">
        <v>0</v>
      </c>
      <c r="I374" s="16">
        <v>0</v>
      </c>
    </row>
    <row r="375" spans="1:9" ht="15" customHeight="1" x14ac:dyDescent="0.25">
      <c r="A375" s="22"/>
      <c r="B375" s="20" t="s">
        <v>27</v>
      </c>
      <c r="C375" s="20"/>
      <c r="D375" s="21">
        <f>D362+D365+D371+D372+D373+D374</f>
        <v>3989553000</v>
      </c>
      <c r="E375" s="21">
        <f t="shared" ref="E375:I375" si="45">E362+E365+E371+E372+E373+E374</f>
        <v>3717053000</v>
      </c>
      <c r="F375" s="21">
        <f t="shared" si="45"/>
        <v>3835098000</v>
      </c>
      <c r="G375" s="21">
        <f t="shared" si="45"/>
        <v>3719801000</v>
      </c>
      <c r="H375" s="21">
        <f t="shared" si="45"/>
        <v>3751656000</v>
      </c>
      <c r="I375" s="21">
        <f t="shared" si="45"/>
        <v>3785656000</v>
      </c>
    </row>
    <row r="376" spans="1:9" ht="15" customHeight="1" x14ac:dyDescent="0.25">
      <c r="A376" s="30"/>
      <c r="B376" s="43" t="s">
        <v>28</v>
      </c>
      <c r="C376" s="42"/>
      <c r="D376" s="44">
        <v>0</v>
      </c>
      <c r="E376" s="44">
        <v>0</v>
      </c>
      <c r="F376" s="44">
        <v>0</v>
      </c>
      <c r="G376" s="44">
        <v>0</v>
      </c>
      <c r="H376" s="44">
        <v>0</v>
      </c>
      <c r="I376" s="44">
        <v>0</v>
      </c>
    </row>
    <row r="377" spans="1:9" ht="15" customHeight="1" x14ac:dyDescent="0.25">
      <c r="A377" s="22"/>
      <c r="B377" s="20" t="s">
        <v>29</v>
      </c>
      <c r="C377" s="20"/>
      <c r="D377" s="21">
        <f>D375-D376</f>
        <v>3989553000</v>
      </c>
      <c r="E377" s="21">
        <f>E375-E376</f>
        <v>3717053000</v>
      </c>
      <c r="F377" s="21">
        <f t="shared" ref="F377:I377" si="46">F375-F376</f>
        <v>3835098000</v>
      </c>
      <c r="G377" s="21">
        <f t="shared" si="46"/>
        <v>3719801000</v>
      </c>
      <c r="H377" s="21">
        <f t="shared" si="46"/>
        <v>3751656000</v>
      </c>
      <c r="I377" s="21">
        <f t="shared" si="46"/>
        <v>3785656000</v>
      </c>
    </row>
    <row r="378" spans="1:9" ht="15" customHeight="1" x14ac:dyDescent="0.25">
      <c r="A378" s="11">
        <v>17</v>
      </c>
      <c r="B378" s="12" t="s">
        <v>88</v>
      </c>
      <c r="C378" s="11"/>
      <c r="D378" s="12"/>
      <c r="E378" s="12"/>
      <c r="F378" s="12"/>
      <c r="G378" s="12"/>
      <c r="H378" s="12"/>
      <c r="I378" s="12"/>
    </row>
    <row r="379" spans="1:9" ht="15" customHeight="1" x14ac:dyDescent="0.25">
      <c r="A379" s="30"/>
      <c r="B379" s="15" t="s">
        <v>24</v>
      </c>
      <c r="C379" s="14">
        <v>21</v>
      </c>
      <c r="D379" s="16">
        <v>27920000</v>
      </c>
      <c r="E379" s="16">
        <v>27920000</v>
      </c>
      <c r="F379" s="16">
        <v>26625000</v>
      </c>
      <c r="G379" s="16">
        <v>25610000</v>
      </c>
      <c r="H379" s="16">
        <v>24700000</v>
      </c>
      <c r="I379" s="16">
        <v>24700000</v>
      </c>
    </row>
    <row r="380" spans="1:9" ht="15" customHeight="1" x14ac:dyDescent="0.25">
      <c r="A380" s="30"/>
      <c r="B380" s="17" t="s">
        <v>93</v>
      </c>
      <c r="C380" s="14"/>
      <c r="D380" s="16"/>
      <c r="E380" s="16"/>
      <c r="F380" s="16"/>
      <c r="G380" s="16"/>
      <c r="H380" s="16"/>
      <c r="I380" s="16"/>
    </row>
    <row r="381" spans="1:9" ht="15" customHeight="1" x14ac:dyDescent="0.25">
      <c r="A381" s="30"/>
      <c r="B381" s="18" t="s">
        <v>114</v>
      </c>
      <c r="C381" s="14" t="s">
        <v>103</v>
      </c>
      <c r="D381" s="16">
        <v>846000</v>
      </c>
      <c r="E381" s="16">
        <v>846000</v>
      </c>
      <c r="F381" s="16">
        <v>846000</v>
      </c>
      <c r="G381" s="16">
        <v>846000</v>
      </c>
      <c r="H381" s="16">
        <v>846000</v>
      </c>
      <c r="I381" s="16">
        <v>846000</v>
      </c>
    </row>
    <row r="382" spans="1:9" ht="15" customHeight="1" x14ac:dyDescent="0.25">
      <c r="A382" s="30"/>
      <c r="B382" s="15" t="s">
        <v>25</v>
      </c>
      <c r="C382" s="14">
        <v>23</v>
      </c>
      <c r="D382" s="16">
        <v>88096000</v>
      </c>
      <c r="E382" s="16">
        <v>92981000</v>
      </c>
      <c r="F382" s="16">
        <v>92771000</v>
      </c>
      <c r="G382" s="16">
        <v>92771000</v>
      </c>
      <c r="H382" s="16">
        <v>92771000</v>
      </c>
      <c r="I382" s="16">
        <v>92771000</v>
      </c>
    </row>
    <row r="383" spans="1:9" ht="38.25" customHeight="1" x14ac:dyDescent="0.25">
      <c r="A383" s="30"/>
      <c r="B383" s="18" t="s">
        <v>94</v>
      </c>
      <c r="C383" s="14" t="s">
        <v>10</v>
      </c>
      <c r="D383" s="16">
        <v>67651000</v>
      </c>
      <c r="E383" s="16">
        <v>72536000</v>
      </c>
      <c r="F383" s="16">
        <v>72536000</v>
      </c>
      <c r="G383" s="16">
        <v>72536000</v>
      </c>
      <c r="H383" s="16">
        <v>72536000</v>
      </c>
      <c r="I383" s="16">
        <v>72536000</v>
      </c>
    </row>
    <row r="384" spans="1:9" ht="25.5" customHeight="1" x14ac:dyDescent="0.25">
      <c r="A384" s="30"/>
      <c r="B384" s="18" t="s">
        <v>106</v>
      </c>
      <c r="C384" s="14" t="s">
        <v>11</v>
      </c>
      <c r="D384" s="16">
        <v>0</v>
      </c>
      <c r="E384" s="16">
        <v>0</v>
      </c>
      <c r="F384" s="16">
        <v>0</v>
      </c>
      <c r="G384" s="16">
        <v>0</v>
      </c>
      <c r="H384" s="16">
        <v>0</v>
      </c>
      <c r="I384" s="16">
        <v>0</v>
      </c>
    </row>
    <row r="385" spans="1:9" ht="25.5" customHeight="1" x14ac:dyDescent="0.25">
      <c r="A385" s="46"/>
      <c r="B385" s="18" t="s">
        <v>95</v>
      </c>
      <c r="C385" s="14" t="s">
        <v>7</v>
      </c>
      <c r="D385" s="16">
        <v>0</v>
      </c>
      <c r="E385" s="16">
        <v>0</v>
      </c>
      <c r="F385" s="16">
        <v>0</v>
      </c>
      <c r="G385" s="16">
        <v>0</v>
      </c>
      <c r="H385" s="16">
        <v>0</v>
      </c>
      <c r="I385" s="16">
        <v>0</v>
      </c>
    </row>
    <row r="386" spans="1:9" ht="15" customHeight="1" x14ac:dyDescent="0.25">
      <c r="A386" s="46"/>
      <c r="B386" s="18" t="s">
        <v>108</v>
      </c>
      <c r="C386" s="14" t="s">
        <v>8</v>
      </c>
      <c r="D386" s="16">
        <v>0</v>
      </c>
      <c r="E386" s="16">
        <v>0</v>
      </c>
      <c r="F386" s="16">
        <v>0</v>
      </c>
      <c r="G386" s="16">
        <v>0</v>
      </c>
      <c r="H386" s="16">
        <v>0</v>
      </c>
      <c r="I386" s="16">
        <v>0</v>
      </c>
    </row>
    <row r="387" spans="1:9" ht="15" customHeight="1" x14ac:dyDescent="0.25">
      <c r="A387" s="46"/>
      <c r="B387" s="18" t="s">
        <v>12</v>
      </c>
      <c r="C387" s="14" t="s">
        <v>13</v>
      </c>
      <c r="D387" s="16">
        <v>20445000</v>
      </c>
      <c r="E387" s="16">
        <v>20445000</v>
      </c>
      <c r="F387" s="16">
        <v>20235000</v>
      </c>
      <c r="G387" s="16">
        <v>20235000</v>
      </c>
      <c r="H387" s="16">
        <v>20235000</v>
      </c>
      <c r="I387" s="16">
        <v>20235000</v>
      </c>
    </row>
    <row r="388" spans="1:9" ht="15" customHeight="1" x14ac:dyDescent="0.25">
      <c r="A388" s="30"/>
      <c r="B388" s="15" t="s">
        <v>26</v>
      </c>
      <c r="C388" s="14"/>
      <c r="D388" s="16">
        <v>7029000</v>
      </c>
      <c r="E388" s="16">
        <v>7029000</v>
      </c>
      <c r="F388" s="16">
        <v>7029000</v>
      </c>
      <c r="G388" s="16">
        <v>7029000</v>
      </c>
      <c r="H388" s="16">
        <v>7029000</v>
      </c>
      <c r="I388" s="16">
        <v>7029000</v>
      </c>
    </row>
    <row r="389" spans="1:9" ht="15" customHeight="1" x14ac:dyDescent="0.25">
      <c r="A389" s="30"/>
      <c r="B389" s="15" t="s">
        <v>84</v>
      </c>
      <c r="C389" s="14"/>
      <c r="D389" s="16">
        <v>120000000</v>
      </c>
      <c r="E389" s="16">
        <v>120000000</v>
      </c>
      <c r="F389" s="16">
        <v>140000000</v>
      </c>
      <c r="G389" s="16">
        <v>160000000</v>
      </c>
      <c r="H389" s="16">
        <v>160000000</v>
      </c>
      <c r="I389" s="16">
        <v>160000000</v>
      </c>
    </row>
    <row r="390" spans="1:9" ht="15" customHeight="1" x14ac:dyDescent="0.25">
      <c r="A390" s="30"/>
      <c r="B390" s="15" t="s">
        <v>85</v>
      </c>
      <c r="C390" s="14"/>
      <c r="D390" s="16">
        <v>414000000</v>
      </c>
      <c r="E390" s="16">
        <v>414000000</v>
      </c>
      <c r="F390" s="16">
        <v>390000000</v>
      </c>
      <c r="G390" s="16">
        <v>380000000</v>
      </c>
      <c r="H390" s="16">
        <v>380000000</v>
      </c>
      <c r="I390" s="16">
        <v>380000000</v>
      </c>
    </row>
    <row r="391" spans="1:9" x14ac:dyDescent="0.25">
      <c r="A391" s="30"/>
      <c r="B391" s="15" t="s">
        <v>73</v>
      </c>
      <c r="C391" s="14"/>
      <c r="D391" s="16">
        <v>161000000</v>
      </c>
      <c r="E391" s="16">
        <v>161000000</v>
      </c>
      <c r="F391" s="16">
        <v>250000000</v>
      </c>
      <c r="G391" s="16">
        <v>0</v>
      </c>
      <c r="H391" s="16">
        <v>0</v>
      </c>
      <c r="I391" s="16">
        <v>0</v>
      </c>
    </row>
    <row r="392" spans="1:9" ht="15" customHeight="1" x14ac:dyDescent="0.25">
      <c r="A392" s="22"/>
      <c r="B392" s="20" t="s">
        <v>27</v>
      </c>
      <c r="C392" s="20"/>
      <c r="D392" s="21">
        <f>D379+D382+D388+D389+D390+D391</f>
        <v>818045000</v>
      </c>
      <c r="E392" s="21">
        <f t="shared" ref="E392:I392" si="47">E379+E382+E388+E389+E390+E391</f>
        <v>822930000</v>
      </c>
      <c r="F392" s="21">
        <f t="shared" si="47"/>
        <v>906425000</v>
      </c>
      <c r="G392" s="21">
        <f t="shared" si="47"/>
        <v>665410000</v>
      </c>
      <c r="H392" s="21">
        <f t="shared" si="47"/>
        <v>664500000</v>
      </c>
      <c r="I392" s="21">
        <f t="shared" si="47"/>
        <v>664500000</v>
      </c>
    </row>
    <row r="393" spans="1:9" ht="15" customHeight="1" x14ac:dyDescent="0.25">
      <c r="A393" s="30"/>
      <c r="B393" s="43" t="s">
        <v>28</v>
      </c>
      <c r="C393" s="42"/>
      <c r="D393" s="44">
        <v>0</v>
      </c>
      <c r="E393" s="44">
        <v>0</v>
      </c>
      <c r="F393" s="44">
        <v>0</v>
      </c>
      <c r="G393" s="44">
        <v>0</v>
      </c>
      <c r="H393" s="44">
        <v>0</v>
      </c>
      <c r="I393" s="44">
        <v>0</v>
      </c>
    </row>
    <row r="394" spans="1:9" ht="15" customHeight="1" x14ac:dyDescent="0.25">
      <c r="A394" s="22"/>
      <c r="B394" s="20" t="s">
        <v>29</v>
      </c>
      <c r="C394" s="20"/>
      <c r="D394" s="21">
        <f>D392-D393</f>
        <v>818045000</v>
      </c>
      <c r="E394" s="21">
        <f>E392-E393</f>
        <v>822930000</v>
      </c>
      <c r="F394" s="21">
        <f t="shared" ref="F394:I394" si="48">F392-F393</f>
        <v>906425000</v>
      </c>
      <c r="G394" s="21">
        <f t="shared" si="48"/>
        <v>665410000</v>
      </c>
      <c r="H394" s="21">
        <f t="shared" si="48"/>
        <v>664500000</v>
      </c>
      <c r="I394" s="21">
        <f t="shared" si="48"/>
        <v>664500000</v>
      </c>
    </row>
    <row r="395" spans="1:9" ht="15" customHeight="1" x14ac:dyDescent="0.25">
      <c r="A395" s="22"/>
      <c r="B395" s="17" t="s">
        <v>93</v>
      </c>
      <c r="C395" s="22"/>
      <c r="D395" s="23"/>
      <c r="E395" s="23"/>
      <c r="F395" s="23"/>
      <c r="G395" s="23"/>
      <c r="H395" s="23"/>
      <c r="I395" s="23"/>
    </row>
    <row r="396" spans="1:9" ht="15" customHeight="1" x14ac:dyDescent="0.25">
      <c r="A396" s="45"/>
      <c r="B396" s="25" t="s">
        <v>49</v>
      </c>
      <c r="C396" s="24"/>
      <c r="D396" s="25"/>
      <c r="E396" s="25"/>
      <c r="F396" s="25"/>
      <c r="G396" s="25"/>
      <c r="H396" s="25"/>
      <c r="I396" s="25"/>
    </row>
    <row r="397" spans="1:9" ht="15" customHeight="1" x14ac:dyDescent="0.25">
      <c r="A397" s="30"/>
      <c r="B397" s="15" t="s">
        <v>24</v>
      </c>
      <c r="C397" s="14">
        <v>21</v>
      </c>
      <c r="D397" s="16">
        <v>1460000</v>
      </c>
      <c r="E397" s="16">
        <v>1460000</v>
      </c>
      <c r="F397" s="16">
        <v>1460000</v>
      </c>
      <c r="G397" s="16">
        <v>1460000</v>
      </c>
      <c r="H397" s="16">
        <v>1460000</v>
      </c>
      <c r="I397" s="16">
        <v>1460000</v>
      </c>
    </row>
    <row r="398" spans="1:9" ht="15" customHeight="1" x14ac:dyDescent="0.25">
      <c r="A398" s="30"/>
      <c r="B398" s="17" t="s">
        <v>93</v>
      </c>
      <c r="C398" s="14"/>
      <c r="D398" s="16"/>
      <c r="E398" s="16"/>
      <c r="F398" s="16"/>
      <c r="G398" s="16"/>
      <c r="H398" s="16"/>
      <c r="I398" s="16"/>
    </row>
    <row r="399" spans="1:9" ht="15" customHeight="1" x14ac:dyDescent="0.25">
      <c r="A399" s="30"/>
      <c r="B399" s="18" t="s">
        <v>114</v>
      </c>
      <c r="C399" s="14" t="s">
        <v>103</v>
      </c>
      <c r="D399" s="16">
        <v>0</v>
      </c>
      <c r="E399" s="16">
        <v>0</v>
      </c>
      <c r="F399" s="16">
        <v>0</v>
      </c>
      <c r="G399" s="16">
        <v>0</v>
      </c>
      <c r="H399" s="16">
        <v>0</v>
      </c>
      <c r="I399" s="16">
        <v>0</v>
      </c>
    </row>
    <row r="400" spans="1:9" ht="15" customHeight="1" x14ac:dyDescent="0.25">
      <c r="A400" s="30"/>
      <c r="B400" s="15" t="s">
        <v>26</v>
      </c>
      <c r="C400" s="14"/>
      <c r="D400" s="16">
        <v>374000</v>
      </c>
      <c r="E400" s="16">
        <v>374000</v>
      </c>
      <c r="F400" s="16">
        <v>374000</v>
      </c>
      <c r="G400" s="16">
        <v>374000</v>
      </c>
      <c r="H400" s="16">
        <v>374000</v>
      </c>
      <c r="I400" s="16">
        <v>374000</v>
      </c>
    </row>
    <row r="401" spans="1:9" ht="15" customHeight="1" x14ac:dyDescent="0.25">
      <c r="A401" s="45"/>
      <c r="B401" s="27" t="s">
        <v>45</v>
      </c>
      <c r="C401" s="26"/>
      <c r="D401" s="28">
        <f>D397+D400</f>
        <v>1834000</v>
      </c>
      <c r="E401" s="28">
        <f>E397+E400</f>
        <v>1834000</v>
      </c>
      <c r="F401" s="28">
        <f t="shared" ref="F401:I401" si="49">F397+F400</f>
        <v>1834000</v>
      </c>
      <c r="G401" s="28">
        <f t="shared" si="49"/>
        <v>1834000</v>
      </c>
      <c r="H401" s="28">
        <f t="shared" si="49"/>
        <v>1834000</v>
      </c>
      <c r="I401" s="28">
        <f t="shared" si="49"/>
        <v>1834000</v>
      </c>
    </row>
    <row r="402" spans="1:9" ht="15" customHeight="1" x14ac:dyDescent="0.25">
      <c r="A402" s="11">
        <v>18</v>
      </c>
      <c r="B402" s="12" t="s">
        <v>82</v>
      </c>
      <c r="C402" s="11"/>
      <c r="D402" s="12"/>
      <c r="E402" s="12"/>
      <c r="F402" s="12"/>
      <c r="G402" s="12"/>
      <c r="H402" s="12"/>
      <c r="I402" s="12"/>
    </row>
    <row r="403" spans="1:9" ht="15" customHeight="1" x14ac:dyDescent="0.25">
      <c r="A403" s="30"/>
      <c r="B403" s="15" t="s">
        <v>24</v>
      </c>
      <c r="C403" s="14">
        <v>21</v>
      </c>
      <c r="D403" s="16">
        <v>125154000</v>
      </c>
      <c r="E403" s="16">
        <v>125154000</v>
      </c>
      <c r="F403" s="16">
        <v>118302000</v>
      </c>
      <c r="G403" s="16">
        <v>113827000</v>
      </c>
      <c r="H403" s="16">
        <v>109884000</v>
      </c>
      <c r="I403" s="16">
        <v>109884000</v>
      </c>
    </row>
    <row r="404" spans="1:9" ht="15" customHeight="1" x14ac:dyDescent="0.25">
      <c r="A404" s="30"/>
      <c r="B404" s="17" t="s">
        <v>93</v>
      </c>
      <c r="C404" s="14"/>
      <c r="D404" s="16"/>
      <c r="E404" s="16"/>
      <c r="F404" s="16"/>
      <c r="G404" s="16"/>
      <c r="H404" s="16"/>
      <c r="I404" s="16"/>
    </row>
    <row r="405" spans="1:9" ht="15" customHeight="1" x14ac:dyDescent="0.25">
      <c r="A405" s="30"/>
      <c r="B405" s="18" t="s">
        <v>114</v>
      </c>
      <c r="C405" s="14" t="s">
        <v>103</v>
      </c>
      <c r="D405" s="16">
        <v>44790000</v>
      </c>
      <c r="E405" s="16">
        <v>44790000</v>
      </c>
      <c r="F405" s="16">
        <v>44790000</v>
      </c>
      <c r="G405" s="16">
        <v>44790000</v>
      </c>
      <c r="H405" s="16">
        <v>44790000</v>
      </c>
      <c r="I405" s="16">
        <v>44790000</v>
      </c>
    </row>
    <row r="406" spans="1:9" ht="15" customHeight="1" x14ac:dyDescent="0.25">
      <c r="A406" s="30"/>
      <c r="B406" s="15" t="s">
        <v>96</v>
      </c>
      <c r="C406" s="14">
        <v>23</v>
      </c>
      <c r="D406" s="16">
        <v>638422000</v>
      </c>
      <c r="E406" s="16">
        <v>638422000</v>
      </c>
      <c r="F406" s="16">
        <v>668912000</v>
      </c>
      <c r="G406" s="16">
        <v>659987000</v>
      </c>
      <c r="H406" s="16">
        <v>650147000</v>
      </c>
      <c r="I406" s="16">
        <v>650147000</v>
      </c>
    </row>
    <row r="407" spans="1:9" ht="38.25" customHeight="1" x14ac:dyDescent="0.25">
      <c r="A407" s="30"/>
      <c r="B407" s="18" t="s">
        <v>94</v>
      </c>
      <c r="C407" s="14" t="s">
        <v>10</v>
      </c>
      <c r="D407" s="16">
        <v>607337000</v>
      </c>
      <c r="E407" s="16">
        <v>607337000</v>
      </c>
      <c r="F407" s="16">
        <v>640827000</v>
      </c>
      <c r="G407" s="16">
        <v>631902000</v>
      </c>
      <c r="H407" s="16">
        <v>622062000</v>
      </c>
      <c r="I407" s="16">
        <v>622062000</v>
      </c>
    </row>
    <row r="408" spans="1:9" ht="25.5" customHeight="1" x14ac:dyDescent="0.25">
      <c r="A408" s="30"/>
      <c r="B408" s="18" t="s">
        <v>106</v>
      </c>
      <c r="C408" s="14" t="s">
        <v>11</v>
      </c>
      <c r="D408" s="16">
        <v>30122000</v>
      </c>
      <c r="E408" s="16">
        <v>30122000</v>
      </c>
      <c r="F408" s="16">
        <v>27122000</v>
      </c>
      <c r="G408" s="16">
        <v>27122000</v>
      </c>
      <c r="H408" s="16">
        <v>27122000</v>
      </c>
      <c r="I408" s="16">
        <v>27122000</v>
      </c>
    </row>
    <row r="409" spans="1:9" ht="25.5" customHeight="1" x14ac:dyDescent="0.25">
      <c r="A409" s="46"/>
      <c r="B409" s="18" t="s">
        <v>95</v>
      </c>
      <c r="C409" s="14" t="s">
        <v>7</v>
      </c>
      <c r="D409" s="16">
        <v>0</v>
      </c>
      <c r="E409" s="16">
        <v>0</v>
      </c>
      <c r="F409" s="16">
        <v>0</v>
      </c>
      <c r="G409" s="16">
        <v>0</v>
      </c>
      <c r="H409" s="16">
        <v>0</v>
      </c>
      <c r="I409" s="16">
        <v>0</v>
      </c>
    </row>
    <row r="410" spans="1:9" ht="15" customHeight="1" x14ac:dyDescent="0.25">
      <c r="A410" s="46"/>
      <c r="B410" s="18" t="s">
        <v>108</v>
      </c>
      <c r="C410" s="14" t="s">
        <v>8</v>
      </c>
      <c r="D410" s="16">
        <v>0</v>
      </c>
      <c r="E410" s="16">
        <v>0</v>
      </c>
      <c r="F410" s="16">
        <v>0</v>
      </c>
      <c r="G410" s="16">
        <v>0</v>
      </c>
      <c r="H410" s="16">
        <v>0</v>
      </c>
      <c r="I410" s="16">
        <v>0</v>
      </c>
    </row>
    <row r="411" spans="1:9" ht="15" customHeight="1" x14ac:dyDescent="0.25">
      <c r="A411" s="46"/>
      <c r="B411" s="18" t="s">
        <v>12</v>
      </c>
      <c r="C411" s="14" t="s">
        <v>13</v>
      </c>
      <c r="D411" s="16">
        <v>963000</v>
      </c>
      <c r="E411" s="16">
        <v>963000</v>
      </c>
      <c r="F411" s="16">
        <v>963000</v>
      </c>
      <c r="G411" s="16">
        <v>963000</v>
      </c>
      <c r="H411" s="16">
        <v>963000</v>
      </c>
      <c r="I411" s="16">
        <v>963000</v>
      </c>
    </row>
    <row r="412" spans="1:9" ht="15" customHeight="1" x14ac:dyDescent="0.25">
      <c r="A412" s="30"/>
      <c r="B412" s="15" t="s">
        <v>26</v>
      </c>
      <c r="C412" s="14"/>
      <c r="D412" s="16">
        <v>118234000</v>
      </c>
      <c r="E412" s="16">
        <v>118234000</v>
      </c>
      <c r="F412" s="16">
        <v>117949000</v>
      </c>
      <c r="G412" s="16">
        <v>117949000</v>
      </c>
      <c r="H412" s="16">
        <v>117949000</v>
      </c>
      <c r="I412" s="16">
        <v>117949000</v>
      </c>
    </row>
    <row r="413" spans="1:9" ht="15" customHeight="1" x14ac:dyDescent="0.25">
      <c r="A413" s="30"/>
      <c r="B413" s="15" t="s">
        <v>84</v>
      </c>
      <c r="C413" s="14"/>
      <c r="D413" s="16">
        <v>680000000</v>
      </c>
      <c r="E413" s="16">
        <v>680000000</v>
      </c>
      <c r="F413" s="16">
        <v>900000000</v>
      </c>
      <c r="G413" s="16">
        <v>1000000000</v>
      </c>
      <c r="H413" s="16">
        <v>1030000000</v>
      </c>
      <c r="I413" s="16">
        <v>1030000000</v>
      </c>
    </row>
    <row r="414" spans="1:9" ht="15" customHeight="1" x14ac:dyDescent="0.25">
      <c r="A414" s="30"/>
      <c r="B414" s="15" t="s">
        <v>85</v>
      </c>
      <c r="C414" s="14"/>
      <c r="D414" s="16">
        <v>740000000</v>
      </c>
      <c r="E414" s="16">
        <v>740000000</v>
      </c>
      <c r="F414" s="16">
        <v>760000000</v>
      </c>
      <c r="G414" s="16">
        <v>790000000</v>
      </c>
      <c r="H414" s="16">
        <v>790000000</v>
      </c>
      <c r="I414" s="16">
        <v>790000000</v>
      </c>
    </row>
    <row r="415" spans="1:9" x14ac:dyDescent="0.25">
      <c r="A415" s="30"/>
      <c r="B415" s="15" t="s">
        <v>73</v>
      </c>
      <c r="C415" s="14"/>
      <c r="D415" s="16">
        <v>393000000</v>
      </c>
      <c r="E415" s="16">
        <v>393000000</v>
      </c>
      <c r="F415" s="16">
        <v>578000000</v>
      </c>
      <c r="G415" s="16">
        <v>0</v>
      </c>
      <c r="H415" s="16">
        <v>0</v>
      </c>
      <c r="I415" s="16">
        <v>0</v>
      </c>
    </row>
    <row r="416" spans="1:9" ht="15" customHeight="1" x14ac:dyDescent="0.25">
      <c r="A416" s="22"/>
      <c r="B416" s="20" t="s">
        <v>27</v>
      </c>
      <c r="C416" s="20"/>
      <c r="D416" s="21">
        <f>D403+D406+D412+D413+D414+D415</f>
        <v>2694810000</v>
      </c>
      <c r="E416" s="21">
        <f t="shared" ref="E416:I416" si="50">E403+E406+E412+E413+E414+E415</f>
        <v>2694810000</v>
      </c>
      <c r="F416" s="21">
        <f t="shared" si="50"/>
        <v>3143163000</v>
      </c>
      <c r="G416" s="21">
        <f t="shared" si="50"/>
        <v>2681763000</v>
      </c>
      <c r="H416" s="21">
        <f t="shared" si="50"/>
        <v>2697980000</v>
      </c>
      <c r="I416" s="21">
        <f t="shared" si="50"/>
        <v>2697980000</v>
      </c>
    </row>
    <row r="417" spans="1:9" ht="15" customHeight="1" x14ac:dyDescent="0.25">
      <c r="A417" s="30"/>
      <c r="B417" s="43" t="s">
        <v>28</v>
      </c>
      <c r="C417" s="42"/>
      <c r="D417" s="44">
        <v>0</v>
      </c>
      <c r="E417" s="44">
        <v>0</v>
      </c>
      <c r="F417" s="44">
        <v>0</v>
      </c>
      <c r="G417" s="44">
        <v>0</v>
      </c>
      <c r="H417" s="44">
        <v>0</v>
      </c>
      <c r="I417" s="44">
        <v>0</v>
      </c>
    </row>
    <row r="418" spans="1:9" ht="15" customHeight="1" x14ac:dyDescent="0.25">
      <c r="A418" s="22"/>
      <c r="B418" s="20" t="s">
        <v>29</v>
      </c>
      <c r="C418" s="20"/>
      <c r="D418" s="21">
        <f>D416-D417</f>
        <v>2694810000</v>
      </c>
      <c r="E418" s="21">
        <f>E416-E417</f>
        <v>2694810000</v>
      </c>
      <c r="F418" s="21">
        <f t="shared" ref="F418:I418" si="51">F416-F417</f>
        <v>3143163000</v>
      </c>
      <c r="G418" s="21">
        <f t="shared" si="51"/>
        <v>2681763000</v>
      </c>
      <c r="H418" s="21">
        <f t="shared" si="51"/>
        <v>2697980000</v>
      </c>
      <c r="I418" s="21">
        <f t="shared" si="51"/>
        <v>2697980000</v>
      </c>
    </row>
    <row r="419" spans="1:9" ht="15" customHeight="1" x14ac:dyDescent="0.25">
      <c r="A419" s="22"/>
      <c r="B419" s="17" t="s">
        <v>93</v>
      </c>
      <c r="C419" s="22"/>
      <c r="D419" s="23"/>
      <c r="E419" s="23"/>
      <c r="F419" s="23"/>
      <c r="G419" s="23"/>
      <c r="H419" s="23"/>
      <c r="I419" s="23"/>
    </row>
    <row r="420" spans="1:9" ht="15" customHeight="1" x14ac:dyDescent="0.25">
      <c r="A420" s="45"/>
      <c r="B420" s="25" t="s">
        <v>56</v>
      </c>
      <c r="C420" s="24"/>
      <c r="D420" s="37"/>
      <c r="E420" s="37"/>
      <c r="F420" s="37"/>
      <c r="G420" s="37"/>
      <c r="H420" s="37"/>
      <c r="I420" s="37"/>
    </row>
    <row r="421" spans="1:9" ht="15" customHeight="1" x14ac:dyDescent="0.25">
      <c r="A421" s="30"/>
      <c r="B421" s="15" t="s">
        <v>24</v>
      </c>
      <c r="C421" s="14">
        <v>21</v>
      </c>
      <c r="D421" s="16">
        <v>1014000</v>
      </c>
      <c r="E421" s="16">
        <v>1014000</v>
      </c>
      <c r="F421" s="16">
        <v>1014000</v>
      </c>
      <c r="G421" s="16">
        <v>1014000</v>
      </c>
      <c r="H421" s="16">
        <v>1014000</v>
      </c>
      <c r="I421" s="16">
        <v>1014000</v>
      </c>
    </row>
    <row r="422" spans="1:9" ht="15" customHeight="1" x14ac:dyDescent="0.25">
      <c r="A422" s="30"/>
      <c r="B422" s="17" t="s">
        <v>93</v>
      </c>
      <c r="C422" s="14"/>
      <c r="D422" s="16"/>
      <c r="E422" s="16"/>
      <c r="F422" s="16"/>
      <c r="G422" s="16"/>
      <c r="H422" s="16"/>
      <c r="I422" s="16"/>
    </row>
    <row r="423" spans="1:9" ht="15" customHeight="1" x14ac:dyDescent="0.25">
      <c r="A423" s="30"/>
      <c r="B423" s="18" t="s">
        <v>114</v>
      </c>
      <c r="C423" s="14" t="s">
        <v>103</v>
      </c>
      <c r="D423" s="16">
        <v>124000</v>
      </c>
      <c r="E423" s="16">
        <v>124000</v>
      </c>
      <c r="F423" s="16">
        <v>124000</v>
      </c>
      <c r="G423" s="16">
        <v>124000</v>
      </c>
      <c r="H423" s="16">
        <v>124000</v>
      </c>
      <c r="I423" s="16">
        <v>124000</v>
      </c>
    </row>
    <row r="424" spans="1:9" ht="15" customHeight="1" x14ac:dyDescent="0.25">
      <c r="A424" s="30"/>
      <c r="B424" s="15" t="s">
        <v>26</v>
      </c>
      <c r="C424" s="14"/>
      <c r="D424" s="16">
        <v>413000</v>
      </c>
      <c r="E424" s="16">
        <v>413000</v>
      </c>
      <c r="F424" s="16">
        <v>413000</v>
      </c>
      <c r="G424" s="16">
        <v>413000</v>
      </c>
      <c r="H424" s="16">
        <v>413000</v>
      </c>
      <c r="I424" s="16">
        <v>413000</v>
      </c>
    </row>
    <row r="425" spans="1:9" ht="15" customHeight="1" x14ac:dyDescent="0.25">
      <c r="A425" s="45"/>
      <c r="B425" s="27" t="s">
        <v>45</v>
      </c>
      <c r="C425" s="26"/>
      <c r="D425" s="28">
        <f>D421+D424</f>
        <v>1427000</v>
      </c>
      <c r="E425" s="28">
        <f>E421+E424</f>
        <v>1427000</v>
      </c>
      <c r="F425" s="28">
        <f t="shared" ref="F425:I425" si="52">F421+F424</f>
        <v>1427000</v>
      </c>
      <c r="G425" s="28">
        <f t="shared" si="52"/>
        <v>1427000</v>
      </c>
      <c r="H425" s="28">
        <f t="shared" si="52"/>
        <v>1427000</v>
      </c>
      <c r="I425" s="28">
        <f t="shared" si="52"/>
        <v>1427000</v>
      </c>
    </row>
    <row r="426" spans="1:9" ht="15" customHeight="1" x14ac:dyDescent="0.25">
      <c r="A426" s="11">
        <v>19</v>
      </c>
      <c r="B426" s="12" t="s">
        <v>3</v>
      </c>
      <c r="C426" s="11"/>
      <c r="D426" s="12"/>
      <c r="E426" s="12"/>
      <c r="F426" s="12"/>
      <c r="G426" s="12"/>
      <c r="H426" s="12"/>
      <c r="I426" s="12"/>
    </row>
    <row r="427" spans="1:9" ht="15" customHeight="1" x14ac:dyDescent="0.25">
      <c r="A427" s="30"/>
      <c r="B427" s="15" t="s">
        <v>24</v>
      </c>
      <c r="C427" s="14">
        <v>21</v>
      </c>
      <c r="D427" s="16">
        <v>276243000</v>
      </c>
      <c r="E427" s="16">
        <v>276243000</v>
      </c>
      <c r="F427" s="16">
        <v>278118000</v>
      </c>
      <c r="G427" s="16">
        <v>280742000</v>
      </c>
      <c r="H427" s="16">
        <v>284034000</v>
      </c>
      <c r="I427" s="16">
        <v>284034000</v>
      </c>
    </row>
    <row r="428" spans="1:9" ht="15" customHeight="1" x14ac:dyDescent="0.25">
      <c r="A428" s="30"/>
      <c r="B428" s="17" t="s">
        <v>93</v>
      </c>
      <c r="C428" s="14"/>
      <c r="D428" s="16"/>
      <c r="E428" s="16"/>
      <c r="F428" s="16"/>
      <c r="G428" s="16"/>
      <c r="H428" s="16"/>
      <c r="I428" s="16"/>
    </row>
    <row r="429" spans="1:9" ht="15" customHeight="1" x14ac:dyDescent="0.25">
      <c r="A429" s="30"/>
      <c r="B429" s="18" t="s">
        <v>114</v>
      </c>
      <c r="C429" s="14" t="s">
        <v>103</v>
      </c>
      <c r="D429" s="16">
        <v>32960000</v>
      </c>
      <c r="E429" s="16">
        <v>32960000</v>
      </c>
      <c r="F429" s="16">
        <v>33010000</v>
      </c>
      <c r="G429" s="16">
        <v>33210000</v>
      </c>
      <c r="H429" s="16">
        <v>33310000</v>
      </c>
      <c r="I429" s="16">
        <v>33310000</v>
      </c>
    </row>
    <row r="430" spans="1:9" ht="15" customHeight="1" x14ac:dyDescent="0.25">
      <c r="A430" s="30"/>
      <c r="B430" s="15" t="s">
        <v>25</v>
      </c>
      <c r="C430" s="14">
        <v>23</v>
      </c>
      <c r="D430" s="16">
        <v>4545000</v>
      </c>
      <c r="E430" s="16">
        <v>4545000</v>
      </c>
      <c r="F430" s="16">
        <v>4545000</v>
      </c>
      <c r="G430" s="16">
        <v>4545000</v>
      </c>
      <c r="H430" s="16">
        <v>4545000</v>
      </c>
      <c r="I430" s="16">
        <v>4545000</v>
      </c>
    </row>
    <row r="431" spans="1:9" ht="38.25" customHeight="1" x14ac:dyDescent="0.25">
      <c r="A431" s="30"/>
      <c r="B431" s="18" t="s">
        <v>94</v>
      </c>
      <c r="C431" s="14" t="s">
        <v>10</v>
      </c>
      <c r="D431" s="16">
        <v>1000000</v>
      </c>
      <c r="E431" s="16">
        <v>1000000</v>
      </c>
      <c r="F431" s="16">
        <v>1000000</v>
      </c>
      <c r="G431" s="16">
        <v>1000000</v>
      </c>
      <c r="H431" s="16">
        <v>1000000</v>
      </c>
      <c r="I431" s="16">
        <v>1000000</v>
      </c>
    </row>
    <row r="432" spans="1:9" ht="25.5" customHeight="1" x14ac:dyDescent="0.25">
      <c r="A432" s="30"/>
      <c r="B432" s="18" t="s">
        <v>106</v>
      </c>
      <c r="C432" s="14" t="s">
        <v>11</v>
      </c>
      <c r="D432" s="16">
        <v>150000</v>
      </c>
      <c r="E432" s="16">
        <v>150000</v>
      </c>
      <c r="F432" s="16">
        <v>140000</v>
      </c>
      <c r="G432" s="16">
        <v>140000</v>
      </c>
      <c r="H432" s="16">
        <v>140000</v>
      </c>
      <c r="I432" s="16">
        <v>140000</v>
      </c>
    </row>
    <row r="433" spans="1:10" ht="25.5" customHeight="1" x14ac:dyDescent="0.25">
      <c r="A433" s="46"/>
      <c r="B433" s="18" t="s">
        <v>95</v>
      </c>
      <c r="C433" s="14" t="s">
        <v>7</v>
      </c>
      <c r="D433" s="16">
        <v>1105000</v>
      </c>
      <c r="E433" s="16">
        <v>1105000</v>
      </c>
      <c r="F433" s="16">
        <v>1105000</v>
      </c>
      <c r="G433" s="16">
        <v>1105000</v>
      </c>
      <c r="H433" s="16">
        <v>1105000</v>
      </c>
      <c r="I433" s="16">
        <v>1105000</v>
      </c>
    </row>
    <row r="434" spans="1:10" ht="15" customHeight="1" x14ac:dyDescent="0.25">
      <c r="A434" s="46"/>
      <c r="B434" s="18" t="s">
        <v>108</v>
      </c>
      <c r="C434" s="14" t="s">
        <v>8</v>
      </c>
      <c r="D434" s="16">
        <v>1000000</v>
      </c>
      <c r="E434" s="16">
        <v>1000000</v>
      </c>
      <c r="F434" s="16">
        <v>1000000</v>
      </c>
      <c r="G434" s="16">
        <v>1000000</v>
      </c>
      <c r="H434" s="16">
        <v>1000000</v>
      </c>
      <c r="I434" s="16">
        <v>1000000</v>
      </c>
    </row>
    <row r="435" spans="1:10" ht="15" customHeight="1" x14ac:dyDescent="0.25">
      <c r="A435" s="46"/>
      <c r="B435" s="18" t="s">
        <v>12</v>
      </c>
      <c r="C435" s="14" t="s">
        <v>13</v>
      </c>
      <c r="D435" s="16">
        <v>1290000</v>
      </c>
      <c r="E435" s="16">
        <v>1290000</v>
      </c>
      <c r="F435" s="16">
        <v>1300000</v>
      </c>
      <c r="G435" s="16">
        <v>1300000</v>
      </c>
      <c r="H435" s="16">
        <v>1300000</v>
      </c>
      <c r="I435" s="16">
        <v>1300000</v>
      </c>
    </row>
    <row r="436" spans="1:10" ht="15" customHeight="1" x14ac:dyDescent="0.25">
      <c r="A436" s="30"/>
      <c r="B436" s="15" t="s">
        <v>26</v>
      </c>
      <c r="C436" s="14"/>
      <c r="D436" s="16">
        <v>56076000</v>
      </c>
      <c r="E436" s="16">
        <v>56076000</v>
      </c>
      <c r="F436" s="16">
        <v>51551000</v>
      </c>
      <c r="G436" s="16">
        <v>51488000</v>
      </c>
      <c r="H436" s="16">
        <v>51556000</v>
      </c>
      <c r="I436" s="16">
        <v>51556000</v>
      </c>
    </row>
    <row r="437" spans="1:10" ht="15" customHeight="1" x14ac:dyDescent="0.25">
      <c r="A437" s="30"/>
      <c r="B437" s="17" t="s">
        <v>93</v>
      </c>
      <c r="C437" s="14"/>
      <c r="D437" s="16"/>
      <c r="E437" s="16"/>
      <c r="F437" s="16"/>
      <c r="G437" s="16"/>
      <c r="H437" s="16"/>
      <c r="I437" s="16"/>
    </row>
    <row r="438" spans="1:10" ht="15" customHeight="1" x14ac:dyDescent="0.25">
      <c r="A438" s="30"/>
      <c r="B438" s="29" t="s">
        <v>38</v>
      </c>
      <c r="C438" s="30">
        <v>22</v>
      </c>
      <c r="D438" s="31">
        <v>8120000</v>
      </c>
      <c r="E438" s="31">
        <v>8120000</v>
      </c>
      <c r="F438" s="31">
        <v>8120000</v>
      </c>
      <c r="G438" s="31">
        <v>8120000</v>
      </c>
      <c r="H438" s="31">
        <v>8120000</v>
      </c>
      <c r="I438" s="31">
        <v>8120000</v>
      </c>
      <c r="J438" s="5"/>
    </row>
    <row r="439" spans="1:10" ht="15" customHeight="1" x14ac:dyDescent="0.25">
      <c r="A439" s="30"/>
      <c r="B439" s="15" t="s">
        <v>84</v>
      </c>
      <c r="C439" s="14"/>
      <c r="D439" s="16">
        <v>221000000</v>
      </c>
      <c r="E439" s="16">
        <v>221000000</v>
      </c>
      <c r="F439" s="16">
        <v>250000000</v>
      </c>
      <c r="G439" s="16">
        <v>255000000</v>
      </c>
      <c r="H439" s="16">
        <v>255000000</v>
      </c>
      <c r="I439" s="16">
        <v>255000000</v>
      </c>
    </row>
    <row r="440" spans="1:10" ht="15" customHeight="1" x14ac:dyDescent="0.25">
      <c r="A440" s="30"/>
      <c r="B440" s="15" t="s">
        <v>85</v>
      </c>
      <c r="C440" s="14"/>
      <c r="D440" s="16">
        <v>64000000</v>
      </c>
      <c r="E440" s="16">
        <v>64000000</v>
      </c>
      <c r="F440" s="16">
        <v>85000000</v>
      </c>
      <c r="G440" s="16">
        <v>100000000</v>
      </c>
      <c r="H440" s="16">
        <v>100000000</v>
      </c>
      <c r="I440" s="16">
        <v>100000000</v>
      </c>
    </row>
    <row r="441" spans="1:10" x14ac:dyDescent="0.25">
      <c r="A441" s="30"/>
      <c r="B441" s="15" t="s">
        <v>73</v>
      </c>
      <c r="C441" s="14"/>
      <c r="D441" s="16">
        <v>30000000</v>
      </c>
      <c r="E441" s="16">
        <v>30000000</v>
      </c>
      <c r="F441" s="16">
        <v>44000000</v>
      </c>
      <c r="G441" s="16">
        <v>0</v>
      </c>
      <c r="H441" s="16">
        <v>0</v>
      </c>
      <c r="I441" s="16">
        <v>0</v>
      </c>
    </row>
    <row r="442" spans="1:10" ht="15" customHeight="1" x14ac:dyDescent="0.25">
      <c r="A442" s="22"/>
      <c r="B442" s="20" t="s">
        <v>27</v>
      </c>
      <c r="C442" s="20"/>
      <c r="D442" s="21">
        <f>D427+D430+D436+D439+D440+D441</f>
        <v>651864000</v>
      </c>
      <c r="E442" s="21">
        <f t="shared" ref="E442:I442" si="53">E427+E430+E436+E439+E440+E441</f>
        <v>651864000</v>
      </c>
      <c r="F442" s="21">
        <f t="shared" si="53"/>
        <v>713214000</v>
      </c>
      <c r="G442" s="21">
        <f t="shared" si="53"/>
        <v>691775000</v>
      </c>
      <c r="H442" s="21">
        <f t="shared" si="53"/>
        <v>695135000</v>
      </c>
      <c r="I442" s="21">
        <f t="shared" si="53"/>
        <v>695135000</v>
      </c>
    </row>
    <row r="443" spans="1:10" ht="15" customHeight="1" x14ac:dyDescent="0.25">
      <c r="A443" s="30"/>
      <c r="B443" s="43" t="s">
        <v>28</v>
      </c>
      <c r="C443" s="42"/>
      <c r="D443" s="44">
        <v>0</v>
      </c>
      <c r="E443" s="44">
        <v>0</v>
      </c>
      <c r="F443" s="44">
        <v>0</v>
      </c>
      <c r="G443" s="44">
        <v>0</v>
      </c>
      <c r="H443" s="44">
        <v>0</v>
      </c>
      <c r="I443" s="44">
        <v>0</v>
      </c>
    </row>
    <row r="444" spans="1:10" ht="15" customHeight="1" x14ac:dyDescent="0.25">
      <c r="A444" s="22"/>
      <c r="B444" s="20" t="s">
        <v>29</v>
      </c>
      <c r="C444" s="20"/>
      <c r="D444" s="21">
        <f>D442-D443</f>
        <v>651864000</v>
      </c>
      <c r="E444" s="21">
        <f>E442-E443</f>
        <v>651864000</v>
      </c>
      <c r="F444" s="21">
        <f t="shared" ref="F444:I444" si="54">F442-F443</f>
        <v>713214000</v>
      </c>
      <c r="G444" s="21">
        <f t="shared" si="54"/>
        <v>691775000</v>
      </c>
      <c r="H444" s="21">
        <f t="shared" si="54"/>
        <v>695135000</v>
      </c>
      <c r="I444" s="21">
        <f t="shared" si="54"/>
        <v>695135000</v>
      </c>
    </row>
    <row r="445" spans="1:10" ht="15" customHeight="1" x14ac:dyDescent="0.25">
      <c r="A445" s="11">
        <v>20</v>
      </c>
      <c r="B445" s="12" t="s">
        <v>9</v>
      </c>
      <c r="C445" s="11"/>
      <c r="D445" s="12"/>
      <c r="E445" s="12"/>
      <c r="F445" s="12"/>
      <c r="G445" s="12"/>
      <c r="H445" s="12"/>
      <c r="I445" s="12"/>
    </row>
    <row r="446" spans="1:10" ht="15" customHeight="1" x14ac:dyDescent="0.25">
      <c r="A446" s="30"/>
      <c r="B446" s="15" t="s">
        <v>24</v>
      </c>
      <c r="C446" s="14">
        <v>21</v>
      </c>
      <c r="D446" s="16">
        <v>14521000</v>
      </c>
      <c r="E446" s="16">
        <v>14521000</v>
      </c>
      <c r="F446" s="16">
        <v>11839000</v>
      </c>
      <c r="G446" s="16">
        <v>11456000</v>
      </c>
      <c r="H446" s="16">
        <v>11107000</v>
      </c>
      <c r="I446" s="16">
        <v>11107000</v>
      </c>
    </row>
    <row r="447" spans="1:10" ht="15" customHeight="1" x14ac:dyDescent="0.25">
      <c r="A447" s="30"/>
      <c r="B447" s="17" t="s">
        <v>93</v>
      </c>
      <c r="C447" s="14"/>
      <c r="D447" s="16"/>
      <c r="E447" s="16"/>
      <c r="F447" s="16"/>
      <c r="G447" s="16"/>
      <c r="H447" s="16"/>
      <c r="I447" s="16"/>
    </row>
    <row r="448" spans="1:10" ht="15" customHeight="1" x14ac:dyDescent="0.25">
      <c r="A448" s="30"/>
      <c r="B448" s="18" t="s">
        <v>114</v>
      </c>
      <c r="C448" s="14" t="s">
        <v>103</v>
      </c>
      <c r="D448" s="16">
        <v>496000</v>
      </c>
      <c r="E448" s="16">
        <v>496000</v>
      </c>
      <c r="F448" s="16">
        <v>496000</v>
      </c>
      <c r="G448" s="16">
        <v>496000</v>
      </c>
      <c r="H448" s="16">
        <v>496000</v>
      </c>
      <c r="I448" s="16">
        <v>496000</v>
      </c>
    </row>
    <row r="449" spans="1:9" ht="15" customHeight="1" x14ac:dyDescent="0.25">
      <c r="A449" s="30"/>
      <c r="B449" s="15" t="s">
        <v>25</v>
      </c>
      <c r="C449" s="14">
        <v>23</v>
      </c>
      <c r="D449" s="16">
        <v>12920000</v>
      </c>
      <c r="E449" s="16">
        <v>12920000</v>
      </c>
      <c r="F449" s="16">
        <v>12920000</v>
      </c>
      <c r="G449" s="16">
        <v>12920000</v>
      </c>
      <c r="H449" s="16">
        <v>12920000</v>
      </c>
      <c r="I449" s="16">
        <v>12920000</v>
      </c>
    </row>
    <row r="450" spans="1:9" ht="38.25" customHeight="1" x14ac:dyDescent="0.25">
      <c r="A450" s="30"/>
      <c r="B450" s="18" t="s">
        <v>94</v>
      </c>
      <c r="C450" s="14" t="s">
        <v>10</v>
      </c>
      <c r="D450" s="16">
        <v>4350000</v>
      </c>
      <c r="E450" s="16">
        <v>4350000</v>
      </c>
      <c r="F450" s="16">
        <v>4350000</v>
      </c>
      <c r="G450" s="16">
        <v>4350000</v>
      </c>
      <c r="H450" s="16">
        <v>4350000</v>
      </c>
      <c r="I450" s="16">
        <v>4350000</v>
      </c>
    </row>
    <row r="451" spans="1:9" ht="25.5" customHeight="1" x14ac:dyDescent="0.25">
      <c r="A451" s="30"/>
      <c r="B451" s="18" t="s">
        <v>106</v>
      </c>
      <c r="C451" s="14" t="s">
        <v>11</v>
      </c>
      <c r="D451" s="16">
        <v>0</v>
      </c>
      <c r="E451" s="16">
        <v>0</v>
      </c>
      <c r="F451" s="16">
        <v>0</v>
      </c>
      <c r="G451" s="16">
        <v>0</v>
      </c>
      <c r="H451" s="16">
        <v>0</v>
      </c>
      <c r="I451" s="16">
        <v>0</v>
      </c>
    </row>
    <row r="452" spans="1:9" ht="25.5" customHeight="1" x14ac:dyDescent="0.25">
      <c r="A452" s="46"/>
      <c r="B452" s="18" t="s">
        <v>95</v>
      </c>
      <c r="C452" s="14" t="s">
        <v>7</v>
      </c>
      <c r="D452" s="16">
        <v>8250000</v>
      </c>
      <c r="E452" s="16">
        <v>8250000</v>
      </c>
      <c r="F452" s="16">
        <v>8250000</v>
      </c>
      <c r="G452" s="16">
        <v>8250000</v>
      </c>
      <c r="H452" s="16">
        <v>8250000</v>
      </c>
      <c r="I452" s="16">
        <v>8250000</v>
      </c>
    </row>
    <row r="453" spans="1:9" ht="15" customHeight="1" x14ac:dyDescent="0.25">
      <c r="A453" s="46"/>
      <c r="B453" s="18" t="s">
        <v>108</v>
      </c>
      <c r="C453" s="14" t="s">
        <v>8</v>
      </c>
      <c r="D453" s="16">
        <v>0</v>
      </c>
      <c r="E453" s="16">
        <v>0</v>
      </c>
      <c r="F453" s="16">
        <v>0</v>
      </c>
      <c r="G453" s="16">
        <v>0</v>
      </c>
      <c r="H453" s="16">
        <v>0</v>
      </c>
      <c r="I453" s="16">
        <v>0</v>
      </c>
    </row>
    <row r="454" spans="1:9" ht="15" customHeight="1" x14ac:dyDescent="0.25">
      <c r="A454" s="46"/>
      <c r="B454" s="18" t="s">
        <v>12</v>
      </c>
      <c r="C454" s="14" t="s">
        <v>13</v>
      </c>
      <c r="D454" s="16">
        <v>320000</v>
      </c>
      <c r="E454" s="16">
        <v>320000</v>
      </c>
      <c r="F454" s="16">
        <v>320000</v>
      </c>
      <c r="G454" s="16">
        <v>320000</v>
      </c>
      <c r="H454" s="16">
        <v>320000</v>
      </c>
      <c r="I454" s="16">
        <v>320000</v>
      </c>
    </row>
    <row r="455" spans="1:9" ht="15" customHeight="1" x14ac:dyDescent="0.25">
      <c r="A455" s="30"/>
      <c r="B455" s="15" t="s">
        <v>26</v>
      </c>
      <c r="C455" s="14"/>
      <c r="D455" s="16">
        <v>11852000</v>
      </c>
      <c r="E455" s="16">
        <v>11852000</v>
      </c>
      <c r="F455" s="16">
        <v>11962000</v>
      </c>
      <c r="G455" s="16">
        <v>12082000</v>
      </c>
      <c r="H455" s="16">
        <v>12172000</v>
      </c>
      <c r="I455" s="16">
        <v>12172000</v>
      </c>
    </row>
    <row r="456" spans="1:9" ht="15" customHeight="1" x14ac:dyDescent="0.25">
      <c r="A456" s="30"/>
      <c r="B456" s="15" t="s">
        <v>84</v>
      </c>
      <c r="C456" s="14"/>
      <c r="D456" s="16">
        <v>40000000</v>
      </c>
      <c r="E456" s="16">
        <v>40000000</v>
      </c>
      <c r="F456" s="16">
        <v>35000000</v>
      </c>
      <c r="G456" s="16">
        <v>40000000</v>
      </c>
      <c r="H456" s="16">
        <v>50000000</v>
      </c>
      <c r="I456" s="16">
        <v>50000000</v>
      </c>
    </row>
    <row r="457" spans="1:9" ht="15" customHeight="1" x14ac:dyDescent="0.25">
      <c r="A457" s="30"/>
      <c r="B457" s="15" t="s">
        <v>85</v>
      </c>
      <c r="C457" s="14"/>
      <c r="D457" s="16">
        <v>1000000</v>
      </c>
      <c r="E457" s="16">
        <v>1000000</v>
      </c>
      <c r="F457" s="16">
        <v>1000000</v>
      </c>
      <c r="G457" s="16">
        <v>1000000</v>
      </c>
      <c r="H457" s="16">
        <v>1000000</v>
      </c>
      <c r="I457" s="16">
        <v>1000000</v>
      </c>
    </row>
    <row r="458" spans="1:9" x14ac:dyDescent="0.25">
      <c r="A458" s="30"/>
      <c r="B458" s="15" t="s">
        <v>73</v>
      </c>
      <c r="C458" s="14"/>
      <c r="D458" s="16">
        <v>109000000</v>
      </c>
      <c r="E458" s="16">
        <v>109000000</v>
      </c>
      <c r="F458" s="16">
        <v>160000000</v>
      </c>
      <c r="G458" s="16">
        <v>0</v>
      </c>
      <c r="H458" s="16">
        <v>0</v>
      </c>
      <c r="I458" s="16">
        <v>0</v>
      </c>
    </row>
    <row r="459" spans="1:9" ht="15" customHeight="1" x14ac:dyDescent="0.25">
      <c r="A459" s="22"/>
      <c r="B459" s="20" t="s">
        <v>27</v>
      </c>
      <c r="C459" s="20"/>
      <c r="D459" s="21">
        <f>D446+D449+D455+D456+D457+D458</f>
        <v>189293000</v>
      </c>
      <c r="E459" s="21">
        <f t="shared" ref="E459:I459" si="55">E446+E449+E455+E456+E457+E458</f>
        <v>189293000</v>
      </c>
      <c r="F459" s="21">
        <f t="shared" si="55"/>
        <v>232721000</v>
      </c>
      <c r="G459" s="21">
        <f t="shared" si="55"/>
        <v>77458000</v>
      </c>
      <c r="H459" s="21">
        <f t="shared" si="55"/>
        <v>87199000</v>
      </c>
      <c r="I459" s="21">
        <f t="shared" si="55"/>
        <v>87199000</v>
      </c>
    </row>
    <row r="460" spans="1:9" ht="15" customHeight="1" x14ac:dyDescent="0.25">
      <c r="A460" s="30"/>
      <c r="B460" s="43" t="s">
        <v>28</v>
      </c>
      <c r="C460" s="42"/>
      <c r="D460" s="44">
        <v>0</v>
      </c>
      <c r="E460" s="44">
        <v>0</v>
      </c>
      <c r="F460" s="44">
        <v>0</v>
      </c>
      <c r="G460" s="44">
        <v>0</v>
      </c>
      <c r="H460" s="44">
        <v>0</v>
      </c>
      <c r="I460" s="44">
        <v>0</v>
      </c>
    </row>
    <row r="461" spans="1:9" ht="15" customHeight="1" x14ac:dyDescent="0.25">
      <c r="A461" s="22"/>
      <c r="B461" s="20" t="s">
        <v>29</v>
      </c>
      <c r="C461" s="20"/>
      <c r="D461" s="21">
        <f>D459-D460</f>
        <v>189293000</v>
      </c>
      <c r="E461" s="21">
        <f>E459-E460</f>
        <v>189293000</v>
      </c>
      <c r="F461" s="21">
        <f t="shared" ref="F461:I461" si="56">F459-F460</f>
        <v>232721000</v>
      </c>
      <c r="G461" s="21">
        <f t="shared" si="56"/>
        <v>77458000</v>
      </c>
      <c r="H461" s="21">
        <f t="shared" si="56"/>
        <v>87199000</v>
      </c>
      <c r="I461" s="21">
        <f t="shared" si="56"/>
        <v>87199000</v>
      </c>
    </row>
    <row r="462" spans="1:9" ht="15" customHeight="1" x14ac:dyDescent="0.25">
      <c r="A462" s="11">
        <v>21</v>
      </c>
      <c r="B462" s="12" t="s">
        <v>34</v>
      </c>
      <c r="C462" s="11"/>
      <c r="D462" s="12"/>
      <c r="E462" s="12"/>
      <c r="F462" s="12"/>
      <c r="G462" s="12"/>
      <c r="H462" s="12"/>
      <c r="I462" s="12"/>
    </row>
    <row r="463" spans="1:9" ht="15" customHeight="1" x14ac:dyDescent="0.25">
      <c r="A463" s="30"/>
      <c r="B463" s="15" t="s">
        <v>24</v>
      </c>
      <c r="C463" s="14">
        <v>21</v>
      </c>
      <c r="D463" s="16">
        <v>22683000</v>
      </c>
      <c r="E463" s="16">
        <v>22683000</v>
      </c>
      <c r="F463" s="16">
        <v>22395000</v>
      </c>
      <c r="G463" s="16">
        <v>22172000</v>
      </c>
      <c r="H463" s="16">
        <v>21960000</v>
      </c>
      <c r="I463" s="16">
        <v>21960000</v>
      </c>
    </row>
    <row r="464" spans="1:9" ht="15" customHeight="1" x14ac:dyDescent="0.25">
      <c r="A464" s="30"/>
      <c r="B464" s="17" t="s">
        <v>93</v>
      </c>
      <c r="C464" s="14"/>
      <c r="D464" s="16"/>
      <c r="E464" s="16"/>
      <c r="F464" s="16"/>
      <c r="G464" s="16"/>
      <c r="H464" s="16"/>
      <c r="I464" s="16"/>
    </row>
    <row r="465" spans="1:9" ht="15" customHeight="1" x14ac:dyDescent="0.25">
      <c r="A465" s="30"/>
      <c r="B465" s="18" t="s">
        <v>114</v>
      </c>
      <c r="C465" s="14" t="s">
        <v>103</v>
      </c>
      <c r="D465" s="16">
        <v>3000000</v>
      </c>
      <c r="E465" s="16">
        <v>3000000</v>
      </c>
      <c r="F465" s="16">
        <v>3000000</v>
      </c>
      <c r="G465" s="16">
        <v>3000000</v>
      </c>
      <c r="H465" s="16">
        <v>3000000</v>
      </c>
      <c r="I465" s="16">
        <v>3000000</v>
      </c>
    </row>
    <row r="466" spans="1:9" ht="15" customHeight="1" x14ac:dyDescent="0.25">
      <c r="A466" s="30"/>
      <c r="B466" s="15" t="s">
        <v>25</v>
      </c>
      <c r="C466" s="14">
        <v>23</v>
      </c>
      <c r="D466" s="16">
        <v>87089000</v>
      </c>
      <c r="E466" s="16">
        <v>87089000</v>
      </c>
      <c r="F466" s="16">
        <v>86953000</v>
      </c>
      <c r="G466" s="16">
        <v>86953000</v>
      </c>
      <c r="H466" s="16">
        <v>86953000</v>
      </c>
      <c r="I466" s="16">
        <v>86953000</v>
      </c>
    </row>
    <row r="467" spans="1:9" ht="38.25" customHeight="1" x14ac:dyDescent="0.25">
      <c r="A467" s="30"/>
      <c r="B467" s="18" t="s">
        <v>94</v>
      </c>
      <c r="C467" s="14" t="s">
        <v>10</v>
      </c>
      <c r="D467" s="16">
        <v>15068000</v>
      </c>
      <c r="E467" s="16">
        <v>15068000</v>
      </c>
      <c r="F467" s="16">
        <v>14932000</v>
      </c>
      <c r="G467" s="16">
        <v>14932000</v>
      </c>
      <c r="H467" s="16">
        <v>14932000</v>
      </c>
      <c r="I467" s="16">
        <v>14932000</v>
      </c>
    </row>
    <row r="468" spans="1:9" ht="25.5" customHeight="1" x14ac:dyDescent="0.25">
      <c r="A468" s="30"/>
      <c r="B468" s="18" t="s">
        <v>106</v>
      </c>
      <c r="C468" s="14" t="s">
        <v>11</v>
      </c>
      <c r="D468" s="16">
        <v>40000</v>
      </c>
      <c r="E468" s="16">
        <v>40000</v>
      </c>
      <c r="F468" s="16">
        <v>40000</v>
      </c>
      <c r="G468" s="16">
        <v>40000</v>
      </c>
      <c r="H468" s="16">
        <v>40000</v>
      </c>
      <c r="I468" s="16">
        <v>40000</v>
      </c>
    </row>
    <row r="469" spans="1:9" ht="25.5" customHeight="1" x14ac:dyDescent="0.25">
      <c r="A469" s="46"/>
      <c r="B469" s="18" t="s">
        <v>95</v>
      </c>
      <c r="C469" s="14" t="s">
        <v>7</v>
      </c>
      <c r="D469" s="16">
        <v>50000000</v>
      </c>
      <c r="E469" s="16">
        <v>50000000</v>
      </c>
      <c r="F469" s="16">
        <v>50000000</v>
      </c>
      <c r="G469" s="16">
        <v>50000000</v>
      </c>
      <c r="H469" s="16">
        <v>50000000</v>
      </c>
      <c r="I469" s="16">
        <v>50000000</v>
      </c>
    </row>
    <row r="470" spans="1:9" ht="15" customHeight="1" x14ac:dyDescent="0.25">
      <c r="A470" s="46"/>
      <c r="B470" s="18" t="s">
        <v>108</v>
      </c>
      <c r="C470" s="14" t="s">
        <v>8</v>
      </c>
      <c r="D470" s="16">
        <v>0</v>
      </c>
      <c r="E470" s="16">
        <v>0</v>
      </c>
      <c r="F470" s="16">
        <v>0</v>
      </c>
      <c r="G470" s="16">
        <v>0</v>
      </c>
      <c r="H470" s="16">
        <v>0</v>
      </c>
      <c r="I470" s="16">
        <v>0</v>
      </c>
    </row>
    <row r="471" spans="1:9" ht="15" customHeight="1" x14ac:dyDescent="0.25">
      <c r="A471" s="46"/>
      <c r="B471" s="18" t="s">
        <v>89</v>
      </c>
      <c r="C471" s="14" t="s">
        <v>13</v>
      </c>
      <c r="D471" s="16">
        <v>21981000</v>
      </c>
      <c r="E471" s="16">
        <v>21981000</v>
      </c>
      <c r="F471" s="16">
        <v>21981000</v>
      </c>
      <c r="G471" s="16">
        <v>21981000</v>
      </c>
      <c r="H471" s="16">
        <v>21981000</v>
      </c>
      <c r="I471" s="16">
        <v>21981000</v>
      </c>
    </row>
    <row r="472" spans="1:9" ht="15" customHeight="1" x14ac:dyDescent="0.25">
      <c r="A472" s="30"/>
      <c r="B472" s="15" t="s">
        <v>26</v>
      </c>
      <c r="C472" s="14"/>
      <c r="D472" s="16">
        <v>42156000</v>
      </c>
      <c r="E472" s="16">
        <v>42156000</v>
      </c>
      <c r="F472" s="16">
        <v>44225000</v>
      </c>
      <c r="G472" s="16">
        <v>44406000</v>
      </c>
      <c r="H472" s="16">
        <v>45988000</v>
      </c>
      <c r="I472" s="16">
        <v>45988000</v>
      </c>
    </row>
    <row r="473" spans="1:9" ht="15" customHeight="1" x14ac:dyDescent="0.25">
      <c r="A473" s="30"/>
      <c r="B473" s="15" t="s">
        <v>84</v>
      </c>
      <c r="C473" s="14"/>
      <c r="D473" s="16">
        <v>80000000</v>
      </c>
      <c r="E473" s="16">
        <v>80000000</v>
      </c>
      <c r="F473" s="16">
        <v>94000000</v>
      </c>
      <c r="G473" s="16">
        <v>100000000</v>
      </c>
      <c r="H473" s="16">
        <v>120000000</v>
      </c>
      <c r="I473" s="16">
        <v>120000000</v>
      </c>
    </row>
    <row r="474" spans="1:9" ht="15" customHeight="1" x14ac:dyDescent="0.25">
      <c r="A474" s="30"/>
      <c r="B474" s="15" t="s">
        <v>85</v>
      </c>
      <c r="C474" s="14"/>
      <c r="D474" s="16">
        <v>90000000</v>
      </c>
      <c r="E474" s="16">
        <v>90000000</v>
      </c>
      <c r="F474" s="16">
        <v>83000000</v>
      </c>
      <c r="G474" s="16">
        <v>85000000</v>
      </c>
      <c r="H474" s="16">
        <v>85000000</v>
      </c>
      <c r="I474" s="16">
        <v>85000000</v>
      </c>
    </row>
    <row r="475" spans="1:9" x14ac:dyDescent="0.25">
      <c r="A475" s="30"/>
      <c r="B475" s="15" t="s">
        <v>73</v>
      </c>
      <c r="C475" s="14"/>
      <c r="D475" s="16">
        <v>752000000</v>
      </c>
      <c r="E475" s="16">
        <v>752000000</v>
      </c>
      <c r="F475" s="16">
        <v>1105000000</v>
      </c>
      <c r="G475" s="16">
        <v>0</v>
      </c>
      <c r="H475" s="16">
        <v>0</v>
      </c>
      <c r="I475" s="16">
        <v>0</v>
      </c>
    </row>
    <row r="476" spans="1:9" ht="15" customHeight="1" x14ac:dyDescent="0.25">
      <c r="A476" s="22"/>
      <c r="B476" s="20" t="s">
        <v>27</v>
      </c>
      <c r="C476" s="20"/>
      <c r="D476" s="21">
        <f>D463+D466+D472+D473+D474+D475</f>
        <v>1073928000</v>
      </c>
      <c r="E476" s="21">
        <f t="shared" ref="E476:I476" si="57">E463+E466+E472+E473+E474+E475</f>
        <v>1073928000</v>
      </c>
      <c r="F476" s="21">
        <f t="shared" si="57"/>
        <v>1435573000</v>
      </c>
      <c r="G476" s="21">
        <f t="shared" si="57"/>
        <v>338531000</v>
      </c>
      <c r="H476" s="21">
        <f t="shared" si="57"/>
        <v>359901000</v>
      </c>
      <c r="I476" s="21">
        <f t="shared" si="57"/>
        <v>359901000</v>
      </c>
    </row>
    <row r="477" spans="1:9" ht="15" customHeight="1" x14ac:dyDescent="0.25">
      <c r="A477" s="30"/>
      <c r="B477" s="43" t="s">
        <v>28</v>
      </c>
      <c r="C477" s="42"/>
      <c r="D477" s="44">
        <v>0</v>
      </c>
      <c r="E477" s="44">
        <v>0</v>
      </c>
      <c r="F477" s="44">
        <v>0</v>
      </c>
      <c r="G477" s="44">
        <v>0</v>
      </c>
      <c r="H477" s="44">
        <v>0</v>
      </c>
      <c r="I477" s="44">
        <v>0</v>
      </c>
    </row>
    <row r="478" spans="1:9" ht="15" customHeight="1" x14ac:dyDescent="0.25">
      <c r="A478" s="22"/>
      <c r="B478" s="20" t="s">
        <v>29</v>
      </c>
      <c r="C478" s="20"/>
      <c r="D478" s="21">
        <f>D476-D477</f>
        <v>1073928000</v>
      </c>
      <c r="E478" s="21">
        <f>E476-E477</f>
        <v>1073928000</v>
      </c>
      <c r="F478" s="21">
        <f t="shared" ref="F478:I478" si="58">F476-F477</f>
        <v>1435573000</v>
      </c>
      <c r="G478" s="21">
        <f t="shared" si="58"/>
        <v>338531000</v>
      </c>
      <c r="H478" s="21">
        <f t="shared" si="58"/>
        <v>359901000</v>
      </c>
      <c r="I478" s="21">
        <f t="shared" si="58"/>
        <v>359901000</v>
      </c>
    </row>
    <row r="479" spans="1:9" ht="15" customHeight="1" x14ac:dyDescent="0.25">
      <c r="A479" s="11">
        <v>22</v>
      </c>
      <c r="B479" s="12" t="s">
        <v>33</v>
      </c>
      <c r="C479" s="11"/>
      <c r="D479" s="12"/>
      <c r="E479" s="12"/>
      <c r="F479" s="12"/>
      <c r="G479" s="12"/>
      <c r="H479" s="12"/>
      <c r="I479" s="12"/>
    </row>
    <row r="480" spans="1:9" ht="15" customHeight="1" x14ac:dyDescent="0.25">
      <c r="A480" s="30"/>
      <c r="B480" s="15" t="s">
        <v>24</v>
      </c>
      <c r="C480" s="14">
        <v>21</v>
      </c>
      <c r="D480" s="16">
        <v>32074000</v>
      </c>
      <c r="E480" s="16">
        <v>32074000</v>
      </c>
      <c r="F480" s="16">
        <v>27387000</v>
      </c>
      <c r="G480" s="16">
        <v>27267000</v>
      </c>
      <c r="H480" s="16">
        <v>27177000</v>
      </c>
      <c r="I480" s="16">
        <v>27177000</v>
      </c>
    </row>
    <row r="481" spans="1:9" ht="15" customHeight="1" x14ac:dyDescent="0.25">
      <c r="A481" s="30"/>
      <c r="B481" s="17" t="s">
        <v>93</v>
      </c>
      <c r="C481" s="14"/>
      <c r="D481" s="16"/>
      <c r="E481" s="16"/>
      <c r="F481" s="16"/>
      <c r="G481" s="16"/>
      <c r="H481" s="16"/>
      <c r="I481" s="16"/>
    </row>
    <row r="482" spans="1:9" ht="15" customHeight="1" x14ac:dyDescent="0.25">
      <c r="A482" s="30"/>
      <c r="B482" s="18" t="s">
        <v>114</v>
      </c>
      <c r="C482" s="14" t="s">
        <v>103</v>
      </c>
      <c r="D482" s="16">
        <v>1657000</v>
      </c>
      <c r="E482" s="16">
        <v>1657000</v>
      </c>
      <c r="F482" s="16">
        <v>1657000</v>
      </c>
      <c r="G482" s="16">
        <v>1657000</v>
      </c>
      <c r="H482" s="16">
        <v>1657000</v>
      </c>
      <c r="I482" s="16">
        <v>1657000</v>
      </c>
    </row>
    <row r="483" spans="1:9" ht="15" customHeight="1" x14ac:dyDescent="0.25">
      <c r="A483" s="30"/>
      <c r="B483" s="15" t="s">
        <v>97</v>
      </c>
      <c r="C483" s="14">
        <v>23</v>
      </c>
      <c r="D483" s="16">
        <v>50180000</v>
      </c>
      <c r="E483" s="16">
        <v>50180000</v>
      </c>
      <c r="F483" s="16">
        <v>50180000</v>
      </c>
      <c r="G483" s="16">
        <v>50180000</v>
      </c>
      <c r="H483" s="16">
        <v>50180000</v>
      </c>
      <c r="I483" s="16">
        <v>50180000</v>
      </c>
    </row>
    <row r="484" spans="1:9" ht="38.25" customHeight="1" x14ac:dyDescent="0.25">
      <c r="A484" s="30"/>
      <c r="B484" s="18" t="s">
        <v>94</v>
      </c>
      <c r="C484" s="14" t="s">
        <v>10</v>
      </c>
      <c r="D484" s="16">
        <v>50000000</v>
      </c>
      <c r="E484" s="16">
        <v>50000000</v>
      </c>
      <c r="F484" s="16">
        <v>50000000</v>
      </c>
      <c r="G484" s="16">
        <v>50000000</v>
      </c>
      <c r="H484" s="16">
        <v>50000000</v>
      </c>
      <c r="I484" s="16">
        <v>50000000</v>
      </c>
    </row>
    <row r="485" spans="1:9" ht="25.5" customHeight="1" x14ac:dyDescent="0.25">
      <c r="A485" s="30"/>
      <c r="B485" s="18" t="s">
        <v>106</v>
      </c>
      <c r="C485" s="14" t="s">
        <v>11</v>
      </c>
      <c r="D485" s="16">
        <v>0</v>
      </c>
      <c r="E485" s="16">
        <v>0</v>
      </c>
      <c r="F485" s="16">
        <v>0</v>
      </c>
      <c r="G485" s="16">
        <v>0</v>
      </c>
      <c r="H485" s="16">
        <v>0</v>
      </c>
      <c r="I485" s="16">
        <v>0</v>
      </c>
    </row>
    <row r="486" spans="1:9" ht="25.5" customHeight="1" x14ac:dyDescent="0.25">
      <c r="A486" s="46"/>
      <c r="B486" s="18" t="s">
        <v>95</v>
      </c>
      <c r="C486" s="14" t="s">
        <v>7</v>
      </c>
      <c r="D486" s="16">
        <v>0</v>
      </c>
      <c r="E486" s="16">
        <v>0</v>
      </c>
      <c r="F486" s="16">
        <v>0</v>
      </c>
      <c r="G486" s="16">
        <v>0</v>
      </c>
      <c r="H486" s="16">
        <v>0</v>
      </c>
      <c r="I486" s="16">
        <v>0</v>
      </c>
    </row>
    <row r="487" spans="1:9" ht="15" customHeight="1" x14ac:dyDescent="0.25">
      <c r="A487" s="46"/>
      <c r="B487" s="18" t="s">
        <v>108</v>
      </c>
      <c r="C487" s="14" t="s">
        <v>8</v>
      </c>
      <c r="D487" s="16">
        <v>0</v>
      </c>
      <c r="E487" s="16">
        <v>0</v>
      </c>
      <c r="F487" s="16">
        <v>0</v>
      </c>
      <c r="G487" s="16">
        <v>0</v>
      </c>
      <c r="H487" s="16">
        <v>0</v>
      </c>
      <c r="I487" s="16">
        <v>0</v>
      </c>
    </row>
    <row r="488" spans="1:9" ht="15" customHeight="1" x14ac:dyDescent="0.25">
      <c r="A488" s="46"/>
      <c r="B488" s="18" t="s">
        <v>12</v>
      </c>
      <c r="C488" s="14" t="s">
        <v>13</v>
      </c>
      <c r="D488" s="16">
        <v>180000</v>
      </c>
      <c r="E488" s="16">
        <v>180000</v>
      </c>
      <c r="F488" s="16">
        <v>180000</v>
      </c>
      <c r="G488" s="16">
        <v>180000</v>
      </c>
      <c r="H488" s="16">
        <v>180000</v>
      </c>
      <c r="I488" s="16">
        <v>180000</v>
      </c>
    </row>
    <row r="489" spans="1:9" ht="15" customHeight="1" x14ac:dyDescent="0.25">
      <c r="A489" s="30"/>
      <c r="B489" s="15" t="s">
        <v>98</v>
      </c>
      <c r="C489" s="14"/>
      <c r="D489" s="16">
        <v>59617000</v>
      </c>
      <c r="E489" s="16">
        <v>59617000</v>
      </c>
      <c r="F489" s="16">
        <v>59617000</v>
      </c>
      <c r="G489" s="16">
        <v>59617000</v>
      </c>
      <c r="H489" s="16">
        <v>59617000</v>
      </c>
      <c r="I489" s="16">
        <v>59617000</v>
      </c>
    </row>
    <row r="490" spans="1:9" ht="15" customHeight="1" x14ac:dyDescent="0.25">
      <c r="A490" s="30"/>
      <c r="B490" s="15" t="s">
        <v>84</v>
      </c>
      <c r="C490" s="14"/>
      <c r="D490" s="16">
        <v>1000000</v>
      </c>
      <c r="E490" s="16">
        <v>1000000</v>
      </c>
      <c r="F490" s="16">
        <v>5000000</v>
      </c>
      <c r="G490" s="16">
        <v>5000000</v>
      </c>
      <c r="H490" s="16">
        <v>5000000</v>
      </c>
      <c r="I490" s="16">
        <v>5000000</v>
      </c>
    </row>
    <row r="491" spans="1:9" ht="15" customHeight="1" x14ac:dyDescent="0.25">
      <c r="A491" s="30"/>
      <c r="B491" s="15" t="s">
        <v>85</v>
      </c>
      <c r="C491" s="14"/>
      <c r="D491" s="16">
        <v>305000000</v>
      </c>
      <c r="E491" s="16">
        <v>305000000</v>
      </c>
      <c r="F491" s="16">
        <v>310000000</v>
      </c>
      <c r="G491" s="16">
        <v>314000000</v>
      </c>
      <c r="H491" s="16">
        <v>314000000</v>
      </c>
      <c r="I491" s="16">
        <v>394000000</v>
      </c>
    </row>
    <row r="492" spans="1:9" x14ac:dyDescent="0.25">
      <c r="A492" s="30"/>
      <c r="B492" s="15" t="s">
        <v>73</v>
      </c>
      <c r="C492" s="14"/>
      <c r="D492" s="16">
        <v>28000000</v>
      </c>
      <c r="E492" s="16">
        <v>28000000</v>
      </c>
      <c r="F492" s="16">
        <v>33000000</v>
      </c>
      <c r="G492" s="16">
        <v>0</v>
      </c>
      <c r="H492" s="16">
        <v>0</v>
      </c>
      <c r="I492" s="16">
        <v>0</v>
      </c>
    </row>
    <row r="493" spans="1:9" ht="15" customHeight="1" x14ac:dyDescent="0.25">
      <c r="A493" s="22"/>
      <c r="B493" s="20" t="s">
        <v>27</v>
      </c>
      <c r="C493" s="20"/>
      <c r="D493" s="21">
        <f>D480+D483+D489+D490+D491+D492</f>
        <v>475871000</v>
      </c>
      <c r="E493" s="21">
        <f t="shared" ref="E493:I493" si="59">E480+E483+E489+E490+E491+E492</f>
        <v>475871000</v>
      </c>
      <c r="F493" s="21">
        <f t="shared" si="59"/>
        <v>485184000</v>
      </c>
      <c r="G493" s="21">
        <f t="shared" si="59"/>
        <v>456064000</v>
      </c>
      <c r="H493" s="21">
        <f t="shared" si="59"/>
        <v>455974000</v>
      </c>
      <c r="I493" s="21">
        <f t="shared" si="59"/>
        <v>535974000</v>
      </c>
    </row>
    <row r="494" spans="1:9" ht="15" customHeight="1" x14ac:dyDescent="0.25">
      <c r="A494" s="30"/>
      <c r="B494" s="43" t="s">
        <v>28</v>
      </c>
      <c r="C494" s="42"/>
      <c r="D494" s="44">
        <v>0</v>
      </c>
      <c r="E494" s="44">
        <v>0</v>
      </c>
      <c r="F494" s="44">
        <v>0</v>
      </c>
      <c r="G494" s="44">
        <v>0</v>
      </c>
      <c r="H494" s="44">
        <v>0</v>
      </c>
      <c r="I494" s="44">
        <v>0</v>
      </c>
    </row>
    <row r="495" spans="1:9" ht="15" customHeight="1" x14ac:dyDescent="0.25">
      <c r="A495" s="22"/>
      <c r="B495" s="20" t="s">
        <v>29</v>
      </c>
      <c r="C495" s="20"/>
      <c r="D495" s="21">
        <f>D493-D494</f>
        <v>475871000</v>
      </c>
      <c r="E495" s="21">
        <f>E493-E494</f>
        <v>475871000</v>
      </c>
      <c r="F495" s="21">
        <f t="shared" ref="F495:I495" si="60">F493-F494</f>
        <v>485184000</v>
      </c>
      <c r="G495" s="21">
        <f t="shared" si="60"/>
        <v>456064000</v>
      </c>
      <c r="H495" s="21">
        <f t="shared" si="60"/>
        <v>455974000</v>
      </c>
      <c r="I495" s="21">
        <f t="shared" si="60"/>
        <v>535974000</v>
      </c>
    </row>
    <row r="496" spans="1:9" ht="15" customHeight="1" x14ac:dyDescent="0.25">
      <c r="A496" s="11">
        <v>23</v>
      </c>
      <c r="B496" s="12" t="s">
        <v>86</v>
      </c>
      <c r="C496" s="11"/>
      <c r="D496" s="12"/>
      <c r="E496" s="12"/>
      <c r="F496" s="12"/>
      <c r="G496" s="12"/>
      <c r="H496" s="12"/>
      <c r="I496" s="12"/>
    </row>
    <row r="497" spans="1:9" ht="15" customHeight="1" x14ac:dyDescent="0.25">
      <c r="A497" s="30"/>
      <c r="B497" s="15" t="s">
        <v>24</v>
      </c>
      <c r="C497" s="14">
        <v>21</v>
      </c>
      <c r="D497" s="16">
        <v>1880329000</v>
      </c>
      <c r="E497" s="16">
        <v>1880329000</v>
      </c>
      <c r="F497" s="16">
        <v>1889570000</v>
      </c>
      <c r="G497" s="16">
        <v>1907830000</v>
      </c>
      <c r="H497" s="16">
        <v>1931710000</v>
      </c>
      <c r="I497" s="16">
        <v>1931710000</v>
      </c>
    </row>
    <row r="498" spans="1:9" ht="15" customHeight="1" x14ac:dyDescent="0.25">
      <c r="A498" s="30"/>
      <c r="B498" s="17" t="s">
        <v>93</v>
      </c>
      <c r="C498" s="14"/>
      <c r="D498" s="16"/>
      <c r="E498" s="16"/>
      <c r="F498" s="16"/>
      <c r="G498" s="16"/>
      <c r="H498" s="16"/>
      <c r="I498" s="16"/>
    </row>
    <row r="499" spans="1:9" ht="15" customHeight="1" x14ac:dyDescent="0.25">
      <c r="A499" s="30"/>
      <c r="B499" s="18" t="s">
        <v>114</v>
      </c>
      <c r="C499" s="14" t="s">
        <v>103</v>
      </c>
      <c r="D499" s="16">
        <v>205212000</v>
      </c>
      <c r="E499" s="16">
        <v>205212000</v>
      </c>
      <c r="F499" s="16">
        <v>205443000</v>
      </c>
      <c r="G499" s="16">
        <v>205443000</v>
      </c>
      <c r="H499" s="16">
        <v>205443000</v>
      </c>
      <c r="I499" s="16">
        <v>205443000</v>
      </c>
    </row>
    <row r="500" spans="1:9" ht="15" customHeight="1" x14ac:dyDescent="0.25">
      <c r="A500" s="30"/>
      <c r="B500" s="15" t="s">
        <v>25</v>
      </c>
      <c r="C500" s="14">
        <v>23</v>
      </c>
      <c r="D500" s="16">
        <v>4158000</v>
      </c>
      <c r="E500" s="16">
        <v>4158000</v>
      </c>
      <c r="F500" s="16">
        <v>4158000</v>
      </c>
      <c r="G500" s="16">
        <v>4158000</v>
      </c>
      <c r="H500" s="16">
        <v>4158000</v>
      </c>
      <c r="I500" s="16">
        <v>4158000</v>
      </c>
    </row>
    <row r="501" spans="1:9" ht="38.25" customHeight="1" x14ac:dyDescent="0.25">
      <c r="A501" s="30"/>
      <c r="B501" s="18" t="s">
        <v>94</v>
      </c>
      <c r="C501" s="14" t="s">
        <v>10</v>
      </c>
      <c r="D501" s="16">
        <v>2093000</v>
      </c>
      <c r="E501" s="16">
        <v>2093000</v>
      </c>
      <c r="F501" s="16">
        <v>2093000</v>
      </c>
      <c r="G501" s="16">
        <v>2093000</v>
      </c>
      <c r="H501" s="16">
        <v>2093000</v>
      </c>
      <c r="I501" s="16">
        <v>2093000</v>
      </c>
    </row>
    <row r="502" spans="1:9" ht="25.5" customHeight="1" x14ac:dyDescent="0.25">
      <c r="A502" s="30"/>
      <c r="B502" s="18" t="s">
        <v>106</v>
      </c>
      <c r="C502" s="14" t="s">
        <v>11</v>
      </c>
      <c r="D502" s="16">
        <v>15000</v>
      </c>
      <c r="E502" s="16">
        <v>15000</v>
      </c>
      <c r="F502" s="16">
        <v>15000</v>
      </c>
      <c r="G502" s="16">
        <v>15000</v>
      </c>
      <c r="H502" s="16">
        <v>15000</v>
      </c>
      <c r="I502" s="16">
        <v>15000</v>
      </c>
    </row>
    <row r="503" spans="1:9" ht="25.5" customHeight="1" x14ac:dyDescent="0.25">
      <c r="A503" s="46"/>
      <c r="B503" s="18" t="s">
        <v>95</v>
      </c>
      <c r="C503" s="14" t="s">
        <v>7</v>
      </c>
      <c r="D503" s="16">
        <v>1300000</v>
      </c>
      <c r="E503" s="16">
        <v>1300000</v>
      </c>
      <c r="F503" s="16">
        <v>1300000</v>
      </c>
      <c r="G503" s="16">
        <v>1300000</v>
      </c>
      <c r="H503" s="16">
        <v>1300000</v>
      </c>
      <c r="I503" s="16">
        <v>1300000</v>
      </c>
    </row>
    <row r="504" spans="1:9" ht="15" customHeight="1" x14ac:dyDescent="0.25">
      <c r="A504" s="46"/>
      <c r="B504" s="18" t="s">
        <v>108</v>
      </c>
      <c r="C504" s="14" t="s">
        <v>8</v>
      </c>
      <c r="D504" s="16">
        <v>0</v>
      </c>
      <c r="E504" s="16">
        <v>0</v>
      </c>
      <c r="F504" s="16">
        <v>0</v>
      </c>
      <c r="G504" s="16">
        <v>0</v>
      </c>
      <c r="H504" s="16">
        <v>0</v>
      </c>
      <c r="I504" s="16">
        <v>0</v>
      </c>
    </row>
    <row r="505" spans="1:9" ht="15" customHeight="1" x14ac:dyDescent="0.25">
      <c r="A505" s="46"/>
      <c r="B505" s="18" t="s">
        <v>12</v>
      </c>
      <c r="C505" s="14" t="s">
        <v>13</v>
      </c>
      <c r="D505" s="16">
        <v>750000</v>
      </c>
      <c r="E505" s="16">
        <v>750000</v>
      </c>
      <c r="F505" s="16">
        <v>750000</v>
      </c>
      <c r="G505" s="16">
        <v>750000</v>
      </c>
      <c r="H505" s="16">
        <v>750000</v>
      </c>
      <c r="I505" s="16">
        <v>750000</v>
      </c>
    </row>
    <row r="506" spans="1:9" ht="15" customHeight="1" x14ac:dyDescent="0.25">
      <c r="A506" s="30"/>
      <c r="B506" s="15" t="s">
        <v>26</v>
      </c>
      <c r="C506" s="14"/>
      <c r="D506" s="16">
        <v>333333000</v>
      </c>
      <c r="E506" s="16">
        <v>333333000</v>
      </c>
      <c r="F506" s="16">
        <v>344681000</v>
      </c>
      <c r="G506" s="16">
        <v>341447000</v>
      </c>
      <c r="H506" s="16">
        <v>340169000</v>
      </c>
      <c r="I506" s="16">
        <v>340169000</v>
      </c>
    </row>
    <row r="507" spans="1:9" ht="15" customHeight="1" x14ac:dyDescent="0.25">
      <c r="A507" s="30"/>
      <c r="B507" s="15" t="s">
        <v>84</v>
      </c>
      <c r="C507" s="14"/>
      <c r="D507" s="16">
        <v>8000000</v>
      </c>
      <c r="E507" s="16">
        <v>8000000</v>
      </c>
      <c r="F507" s="16">
        <v>10000000</v>
      </c>
      <c r="G507" s="16">
        <v>10000000</v>
      </c>
      <c r="H507" s="16">
        <v>10000000</v>
      </c>
      <c r="I507" s="16">
        <v>10000000</v>
      </c>
    </row>
    <row r="508" spans="1:9" ht="15" customHeight="1" x14ac:dyDescent="0.25">
      <c r="A508" s="30"/>
      <c r="B508" s="15" t="s">
        <v>85</v>
      </c>
      <c r="C508" s="14"/>
      <c r="D508" s="16">
        <v>60000000</v>
      </c>
      <c r="E508" s="16">
        <v>60000000</v>
      </c>
      <c r="F508" s="16">
        <v>60000000</v>
      </c>
      <c r="G508" s="16">
        <v>60000000</v>
      </c>
      <c r="H508" s="16">
        <v>60000000</v>
      </c>
      <c r="I508" s="16">
        <v>80000000</v>
      </c>
    </row>
    <row r="509" spans="1:9" x14ac:dyDescent="0.25">
      <c r="A509" s="30"/>
      <c r="B509" s="15" t="s">
        <v>73</v>
      </c>
      <c r="C509" s="14"/>
      <c r="D509" s="16">
        <v>0</v>
      </c>
      <c r="E509" s="16">
        <v>0</v>
      </c>
      <c r="F509" s="16">
        <v>0</v>
      </c>
      <c r="G509" s="16">
        <v>0</v>
      </c>
      <c r="H509" s="16">
        <v>0</v>
      </c>
      <c r="I509" s="16">
        <v>0</v>
      </c>
    </row>
    <row r="510" spans="1:9" ht="15" customHeight="1" x14ac:dyDescent="0.25">
      <c r="A510" s="22"/>
      <c r="B510" s="20" t="s">
        <v>27</v>
      </c>
      <c r="C510" s="20"/>
      <c r="D510" s="21">
        <f>D497+D500+D506+D507+D508+D509</f>
        <v>2285820000</v>
      </c>
      <c r="E510" s="21">
        <f t="shared" ref="E510:I510" si="61">E497+E500+E506+E507+E508+E509</f>
        <v>2285820000</v>
      </c>
      <c r="F510" s="21">
        <f t="shared" si="61"/>
        <v>2308409000</v>
      </c>
      <c r="G510" s="21">
        <f t="shared" si="61"/>
        <v>2323435000</v>
      </c>
      <c r="H510" s="21">
        <f t="shared" si="61"/>
        <v>2346037000</v>
      </c>
      <c r="I510" s="21">
        <f t="shared" si="61"/>
        <v>2366037000</v>
      </c>
    </row>
    <row r="511" spans="1:9" ht="15" customHeight="1" x14ac:dyDescent="0.25">
      <c r="A511" s="30"/>
      <c r="B511" s="43" t="s">
        <v>28</v>
      </c>
      <c r="C511" s="42"/>
      <c r="D511" s="44">
        <v>0</v>
      </c>
      <c r="E511" s="44">
        <v>0</v>
      </c>
      <c r="F511" s="44">
        <v>0</v>
      </c>
      <c r="G511" s="44">
        <v>0</v>
      </c>
      <c r="H511" s="44">
        <v>0</v>
      </c>
      <c r="I511" s="44">
        <v>0</v>
      </c>
    </row>
    <row r="512" spans="1:9" ht="15" customHeight="1" x14ac:dyDescent="0.25">
      <c r="A512" s="22"/>
      <c r="B512" s="20" t="s">
        <v>29</v>
      </c>
      <c r="C512" s="20"/>
      <c r="D512" s="21">
        <f>D510-D511</f>
        <v>2285820000</v>
      </c>
      <c r="E512" s="21">
        <f>E510-E511</f>
        <v>2285820000</v>
      </c>
      <c r="F512" s="21">
        <f t="shared" ref="F512:I512" si="62">F510-F511</f>
        <v>2308409000</v>
      </c>
      <c r="G512" s="21">
        <f t="shared" si="62"/>
        <v>2323435000</v>
      </c>
      <c r="H512" s="21">
        <f t="shared" si="62"/>
        <v>2346037000</v>
      </c>
      <c r="I512" s="21">
        <f t="shared" si="62"/>
        <v>2366037000</v>
      </c>
    </row>
    <row r="513" spans="1:9" ht="25.5" customHeight="1" x14ac:dyDescent="0.25">
      <c r="A513" s="11">
        <v>24</v>
      </c>
      <c r="B513" s="12" t="s">
        <v>90</v>
      </c>
      <c r="C513" s="11"/>
      <c r="D513" s="12"/>
      <c r="E513" s="12"/>
      <c r="F513" s="12"/>
      <c r="G513" s="12"/>
      <c r="H513" s="12"/>
      <c r="I513" s="12"/>
    </row>
    <row r="514" spans="1:9" ht="15" customHeight="1" x14ac:dyDescent="0.25">
      <c r="A514" s="30"/>
      <c r="B514" s="15" t="s">
        <v>24</v>
      </c>
      <c r="C514" s="14">
        <v>21</v>
      </c>
      <c r="D514" s="16">
        <v>501183000</v>
      </c>
      <c r="E514" s="16">
        <v>501183000</v>
      </c>
      <c r="F514" s="16">
        <v>503696000</v>
      </c>
      <c r="G514" s="16">
        <v>510443000</v>
      </c>
      <c r="H514" s="16">
        <v>517839000</v>
      </c>
      <c r="I514" s="16">
        <v>517839000</v>
      </c>
    </row>
    <row r="515" spans="1:9" ht="15" customHeight="1" x14ac:dyDescent="0.25">
      <c r="A515" s="30"/>
      <c r="B515" s="17" t="s">
        <v>93</v>
      </c>
      <c r="C515" s="14"/>
      <c r="D515" s="16"/>
      <c r="E515" s="16"/>
      <c r="F515" s="16"/>
      <c r="G515" s="16"/>
      <c r="H515" s="16"/>
      <c r="I515" s="16"/>
    </row>
    <row r="516" spans="1:9" ht="15" customHeight="1" x14ac:dyDescent="0.25">
      <c r="A516" s="30"/>
      <c r="B516" s="18" t="s">
        <v>114</v>
      </c>
      <c r="C516" s="14" t="s">
        <v>103</v>
      </c>
      <c r="D516" s="16">
        <v>74088000</v>
      </c>
      <c r="E516" s="16">
        <v>74088000</v>
      </c>
      <c r="F516" s="16">
        <v>74155000</v>
      </c>
      <c r="G516" s="16">
        <v>74155000</v>
      </c>
      <c r="H516" s="16">
        <v>74155000</v>
      </c>
      <c r="I516" s="16">
        <v>74155000</v>
      </c>
    </row>
    <row r="517" spans="1:9" ht="15" customHeight="1" x14ac:dyDescent="0.25">
      <c r="A517" s="30"/>
      <c r="B517" s="15" t="s">
        <v>25</v>
      </c>
      <c r="C517" s="14">
        <v>23</v>
      </c>
      <c r="D517" s="16">
        <v>10269000</v>
      </c>
      <c r="E517" s="16">
        <v>5384000</v>
      </c>
      <c r="F517" s="16">
        <v>5434000</v>
      </c>
      <c r="G517" s="16">
        <v>5434000</v>
      </c>
      <c r="H517" s="16">
        <v>5434000</v>
      </c>
      <c r="I517" s="16">
        <v>5434000</v>
      </c>
    </row>
    <row r="518" spans="1:9" ht="38.25" customHeight="1" x14ac:dyDescent="0.25">
      <c r="A518" s="30"/>
      <c r="B518" s="18" t="s">
        <v>94</v>
      </c>
      <c r="C518" s="14" t="s">
        <v>10</v>
      </c>
      <c r="D518" s="16">
        <v>9144000</v>
      </c>
      <c r="E518" s="16">
        <v>4259000</v>
      </c>
      <c r="F518" s="16">
        <v>4309000</v>
      </c>
      <c r="G518" s="16">
        <v>4309000</v>
      </c>
      <c r="H518" s="16">
        <v>4309000</v>
      </c>
      <c r="I518" s="16">
        <v>4309000</v>
      </c>
    </row>
    <row r="519" spans="1:9" ht="25.5" customHeight="1" x14ac:dyDescent="0.25">
      <c r="A519" s="30"/>
      <c r="B519" s="18" t="s">
        <v>106</v>
      </c>
      <c r="C519" s="14" t="s">
        <v>11</v>
      </c>
      <c r="D519" s="16">
        <v>0</v>
      </c>
      <c r="E519" s="16">
        <v>0</v>
      </c>
      <c r="F519" s="16">
        <v>0</v>
      </c>
      <c r="G519" s="16">
        <v>0</v>
      </c>
      <c r="H519" s="16">
        <v>0</v>
      </c>
      <c r="I519" s="16">
        <v>0</v>
      </c>
    </row>
    <row r="520" spans="1:9" ht="25.5" customHeight="1" x14ac:dyDescent="0.25">
      <c r="A520" s="46"/>
      <c r="B520" s="18" t="s">
        <v>95</v>
      </c>
      <c r="C520" s="14" t="s">
        <v>7</v>
      </c>
      <c r="D520" s="16">
        <v>0</v>
      </c>
      <c r="E520" s="16">
        <v>0</v>
      </c>
      <c r="F520" s="16">
        <v>0</v>
      </c>
      <c r="G520" s="16">
        <v>0</v>
      </c>
      <c r="H520" s="16">
        <v>0</v>
      </c>
      <c r="I520" s="16">
        <v>0</v>
      </c>
    </row>
    <row r="521" spans="1:9" ht="15" customHeight="1" x14ac:dyDescent="0.25">
      <c r="A521" s="46"/>
      <c r="B521" s="18" t="s">
        <v>108</v>
      </c>
      <c r="C521" s="14" t="s">
        <v>8</v>
      </c>
      <c r="D521" s="16">
        <v>0</v>
      </c>
      <c r="E521" s="16">
        <v>0</v>
      </c>
      <c r="F521" s="16">
        <v>0</v>
      </c>
      <c r="G521" s="16">
        <v>0</v>
      </c>
      <c r="H521" s="16">
        <v>0</v>
      </c>
      <c r="I521" s="16">
        <v>0</v>
      </c>
    </row>
    <row r="522" spans="1:9" ht="15" customHeight="1" x14ac:dyDescent="0.25">
      <c r="A522" s="46"/>
      <c r="B522" s="18" t="s">
        <v>12</v>
      </c>
      <c r="C522" s="14" t="s">
        <v>13</v>
      </c>
      <c r="D522" s="16">
        <v>1125000</v>
      </c>
      <c r="E522" s="16">
        <v>1125000</v>
      </c>
      <c r="F522" s="16">
        <v>1125000</v>
      </c>
      <c r="G522" s="16">
        <v>1125000</v>
      </c>
      <c r="H522" s="16">
        <v>1125000</v>
      </c>
      <c r="I522" s="16">
        <v>1125000</v>
      </c>
    </row>
    <row r="523" spans="1:9" ht="15" customHeight="1" x14ac:dyDescent="0.25">
      <c r="A523" s="30"/>
      <c r="B523" s="15" t="s">
        <v>26</v>
      </c>
      <c r="C523" s="14"/>
      <c r="D523" s="16">
        <v>248664000</v>
      </c>
      <c r="E523" s="16">
        <v>248664000</v>
      </c>
      <c r="F523" s="16">
        <v>247496000</v>
      </c>
      <c r="G523" s="16">
        <v>248046000</v>
      </c>
      <c r="H523" s="16">
        <v>253946000</v>
      </c>
      <c r="I523" s="16">
        <v>253946000</v>
      </c>
    </row>
    <row r="524" spans="1:9" ht="15" customHeight="1" x14ac:dyDescent="0.25">
      <c r="A524" s="30"/>
      <c r="B524" s="15" t="s">
        <v>84</v>
      </c>
      <c r="C524" s="14"/>
      <c r="D524" s="16">
        <v>180000000</v>
      </c>
      <c r="E524" s="16">
        <v>180000000</v>
      </c>
      <c r="F524" s="16">
        <v>180000000</v>
      </c>
      <c r="G524" s="16">
        <v>200000000</v>
      </c>
      <c r="H524" s="16">
        <v>200000000</v>
      </c>
      <c r="I524" s="16">
        <v>200000000</v>
      </c>
    </row>
    <row r="525" spans="1:9" ht="15" customHeight="1" x14ac:dyDescent="0.25">
      <c r="A525" s="30"/>
      <c r="B525" s="15" t="s">
        <v>85</v>
      </c>
      <c r="C525" s="14"/>
      <c r="D525" s="16">
        <v>80000000</v>
      </c>
      <c r="E525" s="16">
        <v>80000000</v>
      </c>
      <c r="F525" s="16">
        <v>130000000</v>
      </c>
      <c r="G525" s="16">
        <v>164000000</v>
      </c>
      <c r="H525" s="16">
        <v>164000000</v>
      </c>
      <c r="I525" s="16">
        <v>164000000</v>
      </c>
    </row>
    <row r="526" spans="1:9" x14ac:dyDescent="0.25">
      <c r="A526" s="30"/>
      <c r="B526" s="15" t="s">
        <v>73</v>
      </c>
      <c r="C526" s="14"/>
      <c r="D526" s="16">
        <v>201000000</v>
      </c>
      <c r="E526" s="16">
        <v>201000000</v>
      </c>
      <c r="F526" s="16">
        <v>296000000</v>
      </c>
      <c r="G526" s="16">
        <v>0</v>
      </c>
      <c r="H526" s="16">
        <v>0</v>
      </c>
      <c r="I526" s="16">
        <v>0</v>
      </c>
    </row>
    <row r="527" spans="1:9" ht="15" customHeight="1" x14ac:dyDescent="0.25">
      <c r="A527" s="22"/>
      <c r="B527" s="20" t="s">
        <v>27</v>
      </c>
      <c r="C527" s="20"/>
      <c r="D527" s="21">
        <f>D514+D517+D523+D524+D525+D526</f>
        <v>1221116000</v>
      </c>
      <c r="E527" s="21">
        <f t="shared" ref="E527:I527" si="63">E514+E517+E523+E524+E525+E526</f>
        <v>1216231000</v>
      </c>
      <c r="F527" s="21">
        <f t="shared" si="63"/>
        <v>1362626000</v>
      </c>
      <c r="G527" s="21">
        <f t="shared" si="63"/>
        <v>1127923000</v>
      </c>
      <c r="H527" s="21">
        <f t="shared" si="63"/>
        <v>1141219000</v>
      </c>
      <c r="I527" s="21">
        <f t="shared" si="63"/>
        <v>1141219000</v>
      </c>
    </row>
    <row r="528" spans="1:9" ht="15" customHeight="1" x14ac:dyDescent="0.25">
      <c r="A528" s="30"/>
      <c r="B528" s="43" t="s">
        <v>28</v>
      </c>
      <c r="C528" s="42"/>
      <c r="D528" s="44">
        <v>0</v>
      </c>
      <c r="E528" s="44">
        <v>0</v>
      </c>
      <c r="F528" s="44">
        <v>0</v>
      </c>
      <c r="G528" s="44">
        <v>0</v>
      </c>
      <c r="H528" s="44">
        <v>0</v>
      </c>
      <c r="I528" s="44">
        <v>0</v>
      </c>
    </row>
    <row r="529" spans="1:9" ht="15" customHeight="1" x14ac:dyDescent="0.25">
      <c r="A529" s="22"/>
      <c r="B529" s="20" t="s">
        <v>29</v>
      </c>
      <c r="C529" s="20"/>
      <c r="D529" s="21">
        <f>D527-D528</f>
        <v>1221116000</v>
      </c>
      <c r="E529" s="21">
        <f>E527-E528</f>
        <v>1216231000</v>
      </c>
      <c r="F529" s="21">
        <f t="shared" ref="F529:I529" si="64">F527-F528</f>
        <v>1362626000</v>
      </c>
      <c r="G529" s="21">
        <f t="shared" si="64"/>
        <v>1127923000</v>
      </c>
      <c r="H529" s="21">
        <f t="shared" si="64"/>
        <v>1141219000</v>
      </c>
      <c r="I529" s="21">
        <f t="shared" si="64"/>
        <v>1141219000</v>
      </c>
    </row>
    <row r="530" spans="1:9" ht="15" customHeight="1" x14ac:dyDescent="0.25">
      <c r="A530" s="11">
        <v>25</v>
      </c>
      <c r="B530" s="12" t="s">
        <v>16</v>
      </c>
      <c r="C530" s="11"/>
      <c r="D530" s="12"/>
      <c r="E530" s="12"/>
      <c r="F530" s="12"/>
      <c r="G530" s="12"/>
      <c r="H530" s="12"/>
      <c r="I530" s="12"/>
    </row>
    <row r="531" spans="1:9" ht="15" customHeight="1" x14ac:dyDescent="0.25">
      <c r="A531" s="30"/>
      <c r="B531" s="15" t="s">
        <v>24</v>
      </c>
      <c r="C531" s="14">
        <v>21</v>
      </c>
      <c r="D531" s="16">
        <v>10646000</v>
      </c>
      <c r="E531" s="16">
        <v>10646000</v>
      </c>
      <c r="F531" s="16">
        <v>9126000</v>
      </c>
      <c r="G531" s="16">
        <v>8913000</v>
      </c>
      <c r="H531" s="16">
        <v>8726000</v>
      </c>
      <c r="I531" s="16">
        <v>8726000</v>
      </c>
    </row>
    <row r="532" spans="1:9" ht="15" customHeight="1" x14ac:dyDescent="0.25">
      <c r="A532" s="30"/>
      <c r="B532" s="17" t="s">
        <v>93</v>
      </c>
      <c r="C532" s="14"/>
      <c r="D532" s="16"/>
      <c r="E532" s="16"/>
      <c r="F532" s="16"/>
      <c r="G532" s="16"/>
      <c r="H532" s="16"/>
      <c r="I532" s="16"/>
    </row>
    <row r="533" spans="1:9" ht="15" customHeight="1" x14ac:dyDescent="0.25">
      <c r="A533" s="30"/>
      <c r="B533" s="18" t="s">
        <v>114</v>
      </c>
      <c r="C533" s="14" t="s">
        <v>103</v>
      </c>
      <c r="D533" s="16">
        <v>384000</v>
      </c>
      <c r="E533" s="16">
        <v>384000</v>
      </c>
      <c r="F533" s="16">
        <v>384000</v>
      </c>
      <c r="G533" s="16">
        <v>384000</v>
      </c>
      <c r="H533" s="16">
        <v>384000</v>
      </c>
      <c r="I533" s="16">
        <v>384000</v>
      </c>
    </row>
    <row r="534" spans="1:9" ht="15" customHeight="1" x14ac:dyDescent="0.25">
      <c r="A534" s="30"/>
      <c r="B534" s="15" t="s">
        <v>25</v>
      </c>
      <c r="C534" s="14">
        <v>23</v>
      </c>
      <c r="D534" s="16">
        <v>0</v>
      </c>
      <c r="E534" s="16">
        <v>0</v>
      </c>
      <c r="F534" s="16">
        <v>0</v>
      </c>
      <c r="G534" s="16">
        <v>0</v>
      </c>
      <c r="H534" s="16">
        <v>0</v>
      </c>
      <c r="I534" s="16">
        <v>0</v>
      </c>
    </row>
    <row r="535" spans="1:9" ht="38.25" customHeight="1" x14ac:dyDescent="0.25">
      <c r="A535" s="30"/>
      <c r="B535" s="18" t="s">
        <v>94</v>
      </c>
      <c r="C535" s="14" t="s">
        <v>10</v>
      </c>
      <c r="D535" s="16">
        <v>0</v>
      </c>
      <c r="E535" s="16">
        <v>0</v>
      </c>
      <c r="F535" s="16">
        <v>0</v>
      </c>
      <c r="G535" s="16">
        <v>0</v>
      </c>
      <c r="H535" s="16">
        <v>0</v>
      </c>
      <c r="I535" s="16">
        <v>0</v>
      </c>
    </row>
    <row r="536" spans="1:9" ht="25.5" customHeight="1" x14ac:dyDescent="0.25">
      <c r="A536" s="30"/>
      <c r="B536" s="18" t="s">
        <v>106</v>
      </c>
      <c r="C536" s="14" t="s">
        <v>11</v>
      </c>
      <c r="D536" s="16">
        <v>0</v>
      </c>
      <c r="E536" s="16">
        <v>0</v>
      </c>
      <c r="F536" s="16">
        <v>0</v>
      </c>
      <c r="G536" s="16">
        <v>0</v>
      </c>
      <c r="H536" s="16">
        <v>0</v>
      </c>
      <c r="I536" s="16">
        <v>0</v>
      </c>
    </row>
    <row r="537" spans="1:9" ht="25.5" customHeight="1" x14ac:dyDescent="0.25">
      <c r="A537" s="46"/>
      <c r="B537" s="18" t="s">
        <v>95</v>
      </c>
      <c r="C537" s="14" t="s">
        <v>7</v>
      </c>
      <c r="D537" s="16">
        <v>0</v>
      </c>
      <c r="E537" s="16">
        <v>0</v>
      </c>
      <c r="F537" s="16">
        <v>0</v>
      </c>
      <c r="G537" s="16">
        <v>0</v>
      </c>
      <c r="H537" s="16">
        <v>0</v>
      </c>
      <c r="I537" s="16">
        <v>0</v>
      </c>
    </row>
    <row r="538" spans="1:9" ht="15" customHeight="1" x14ac:dyDescent="0.25">
      <c r="A538" s="46"/>
      <c r="B538" s="18" t="s">
        <v>108</v>
      </c>
      <c r="C538" s="14" t="s">
        <v>8</v>
      </c>
      <c r="D538" s="16">
        <v>0</v>
      </c>
      <c r="E538" s="16">
        <v>0</v>
      </c>
      <c r="F538" s="16">
        <v>0</v>
      </c>
      <c r="G538" s="16">
        <v>0</v>
      </c>
      <c r="H538" s="16">
        <v>0</v>
      </c>
      <c r="I538" s="16">
        <v>0</v>
      </c>
    </row>
    <row r="539" spans="1:9" ht="15" customHeight="1" x14ac:dyDescent="0.25">
      <c r="A539" s="46"/>
      <c r="B539" s="18" t="s">
        <v>12</v>
      </c>
      <c r="C539" s="14" t="s">
        <v>13</v>
      </c>
      <c r="D539" s="16">
        <v>0</v>
      </c>
      <c r="E539" s="16">
        <v>0</v>
      </c>
      <c r="F539" s="16">
        <v>0</v>
      </c>
      <c r="G539" s="16">
        <v>0</v>
      </c>
      <c r="H539" s="16">
        <v>0</v>
      </c>
      <c r="I539" s="16">
        <v>0</v>
      </c>
    </row>
    <row r="540" spans="1:9" ht="15" customHeight="1" x14ac:dyDescent="0.25">
      <c r="A540" s="30"/>
      <c r="B540" s="15" t="s">
        <v>26</v>
      </c>
      <c r="C540" s="14"/>
      <c r="D540" s="16">
        <v>2445000</v>
      </c>
      <c r="E540" s="16">
        <v>2445000</v>
      </c>
      <c r="F540" s="16">
        <v>2408000</v>
      </c>
      <c r="G540" s="16">
        <v>2408000</v>
      </c>
      <c r="H540" s="16">
        <v>2408000</v>
      </c>
      <c r="I540" s="16">
        <v>2408000</v>
      </c>
    </row>
    <row r="541" spans="1:9" ht="15" customHeight="1" x14ac:dyDescent="0.25">
      <c r="A541" s="30"/>
      <c r="B541" s="15" t="s">
        <v>84</v>
      </c>
      <c r="C541" s="14"/>
      <c r="D541" s="16">
        <v>0</v>
      </c>
      <c r="E541" s="16">
        <v>0</v>
      </c>
      <c r="F541" s="16">
        <v>0</v>
      </c>
      <c r="G541" s="16">
        <v>0</v>
      </c>
      <c r="H541" s="16">
        <v>0</v>
      </c>
      <c r="I541" s="16">
        <v>0</v>
      </c>
    </row>
    <row r="542" spans="1:9" ht="15" customHeight="1" x14ac:dyDescent="0.25">
      <c r="A542" s="30"/>
      <c r="B542" s="15" t="s">
        <v>85</v>
      </c>
      <c r="C542" s="14"/>
      <c r="D542" s="16">
        <v>0</v>
      </c>
      <c r="E542" s="16">
        <v>0</v>
      </c>
      <c r="F542" s="16">
        <v>0</v>
      </c>
      <c r="G542" s="16">
        <v>0</v>
      </c>
      <c r="H542" s="16">
        <v>0</v>
      </c>
      <c r="I542" s="16">
        <v>0</v>
      </c>
    </row>
    <row r="543" spans="1:9" x14ac:dyDescent="0.25">
      <c r="A543" s="30"/>
      <c r="B543" s="15" t="s">
        <v>73</v>
      </c>
      <c r="C543" s="14"/>
      <c r="D543" s="16">
        <v>0</v>
      </c>
      <c r="E543" s="16">
        <v>0</v>
      </c>
      <c r="F543" s="16">
        <v>0</v>
      </c>
      <c r="G543" s="16">
        <v>0</v>
      </c>
      <c r="H543" s="16">
        <v>0</v>
      </c>
      <c r="I543" s="16">
        <v>0</v>
      </c>
    </row>
    <row r="544" spans="1:9" ht="15" customHeight="1" x14ac:dyDescent="0.25">
      <c r="A544" s="22"/>
      <c r="B544" s="20" t="s">
        <v>27</v>
      </c>
      <c r="C544" s="20"/>
      <c r="D544" s="21">
        <f>D531+D534+D540+D541+D542+D543</f>
        <v>13091000</v>
      </c>
      <c r="E544" s="21">
        <f t="shared" ref="E544:I544" si="65">E531+E534+E540+E541+E542+E543</f>
        <v>13091000</v>
      </c>
      <c r="F544" s="21">
        <f t="shared" si="65"/>
        <v>11534000</v>
      </c>
      <c r="G544" s="21">
        <f t="shared" si="65"/>
        <v>11321000</v>
      </c>
      <c r="H544" s="21">
        <f t="shared" si="65"/>
        <v>11134000</v>
      </c>
      <c r="I544" s="21">
        <f t="shared" si="65"/>
        <v>11134000</v>
      </c>
    </row>
    <row r="545" spans="1:9" ht="15" customHeight="1" x14ac:dyDescent="0.25">
      <c r="A545" s="30"/>
      <c r="B545" s="43" t="s">
        <v>28</v>
      </c>
      <c r="C545" s="42"/>
      <c r="D545" s="44">
        <v>0</v>
      </c>
      <c r="E545" s="44">
        <v>0</v>
      </c>
      <c r="F545" s="44">
        <v>0</v>
      </c>
      <c r="G545" s="44">
        <v>0</v>
      </c>
      <c r="H545" s="44">
        <v>0</v>
      </c>
      <c r="I545" s="44">
        <v>0</v>
      </c>
    </row>
    <row r="546" spans="1:9" ht="15" customHeight="1" x14ac:dyDescent="0.25">
      <c r="A546" s="22"/>
      <c r="B546" s="20" t="s">
        <v>29</v>
      </c>
      <c r="C546" s="20"/>
      <c r="D546" s="21">
        <f>D544-D545</f>
        <v>13091000</v>
      </c>
      <c r="E546" s="21">
        <f>E544-E545</f>
        <v>13091000</v>
      </c>
      <c r="F546" s="21">
        <f t="shared" ref="F546:I546" si="66">F544-F545</f>
        <v>11534000</v>
      </c>
      <c r="G546" s="21">
        <f t="shared" si="66"/>
        <v>11321000</v>
      </c>
      <c r="H546" s="21">
        <f t="shared" si="66"/>
        <v>11134000</v>
      </c>
      <c r="I546" s="21">
        <f t="shared" si="66"/>
        <v>11134000</v>
      </c>
    </row>
    <row r="547" spans="1:9" ht="25.5" customHeight="1" x14ac:dyDescent="0.25">
      <c r="A547" s="11">
        <v>26</v>
      </c>
      <c r="B547" s="12" t="s">
        <v>17</v>
      </c>
      <c r="C547" s="11"/>
      <c r="D547" s="12"/>
      <c r="E547" s="12"/>
      <c r="F547" s="12"/>
      <c r="G547" s="12"/>
      <c r="H547" s="12"/>
      <c r="I547" s="12"/>
    </row>
    <row r="548" spans="1:9" ht="15" customHeight="1" x14ac:dyDescent="0.25">
      <c r="A548" s="30"/>
      <c r="B548" s="15" t="s">
        <v>24</v>
      </c>
      <c r="C548" s="14">
        <v>21</v>
      </c>
      <c r="D548" s="16">
        <v>8475000</v>
      </c>
      <c r="E548" s="16">
        <v>8475000</v>
      </c>
      <c r="F548" s="16">
        <v>7788000</v>
      </c>
      <c r="G548" s="16">
        <v>7577000</v>
      </c>
      <c r="H548" s="16">
        <v>7392000</v>
      </c>
      <c r="I548" s="16">
        <v>7392000</v>
      </c>
    </row>
    <row r="549" spans="1:9" ht="15" customHeight="1" x14ac:dyDescent="0.25">
      <c r="A549" s="30"/>
      <c r="B549" s="17" t="s">
        <v>93</v>
      </c>
      <c r="C549" s="14"/>
      <c r="D549" s="16"/>
      <c r="E549" s="16"/>
      <c r="F549" s="16"/>
      <c r="G549" s="16"/>
      <c r="H549" s="16"/>
      <c r="I549" s="16"/>
    </row>
    <row r="550" spans="1:9" ht="15" customHeight="1" x14ac:dyDescent="0.25">
      <c r="A550" s="30"/>
      <c r="B550" s="18" t="s">
        <v>114</v>
      </c>
      <c r="C550" s="14" t="s">
        <v>103</v>
      </c>
      <c r="D550" s="16">
        <v>248000</v>
      </c>
      <c r="E550" s="16">
        <v>248000</v>
      </c>
      <c r="F550" s="16">
        <v>248000</v>
      </c>
      <c r="G550" s="16">
        <v>248000</v>
      </c>
      <c r="H550" s="16">
        <v>248000</v>
      </c>
      <c r="I550" s="16">
        <v>248000</v>
      </c>
    </row>
    <row r="551" spans="1:9" ht="15" customHeight="1" x14ac:dyDescent="0.25">
      <c r="A551" s="30"/>
      <c r="B551" s="15" t="s">
        <v>25</v>
      </c>
      <c r="C551" s="14">
        <v>23</v>
      </c>
      <c r="D551" s="16">
        <v>0</v>
      </c>
      <c r="E551" s="16">
        <v>0</v>
      </c>
      <c r="F551" s="16">
        <v>0</v>
      </c>
      <c r="G551" s="16">
        <v>0</v>
      </c>
      <c r="H551" s="16">
        <v>0</v>
      </c>
      <c r="I551" s="16">
        <v>0</v>
      </c>
    </row>
    <row r="552" spans="1:9" ht="38.25" customHeight="1" x14ac:dyDescent="0.25">
      <c r="A552" s="30"/>
      <c r="B552" s="18" t="s">
        <v>94</v>
      </c>
      <c r="C552" s="14" t="s">
        <v>10</v>
      </c>
      <c r="D552" s="16">
        <v>0</v>
      </c>
      <c r="E552" s="16">
        <v>0</v>
      </c>
      <c r="F552" s="16">
        <v>0</v>
      </c>
      <c r="G552" s="16">
        <v>0</v>
      </c>
      <c r="H552" s="16">
        <v>0</v>
      </c>
      <c r="I552" s="16">
        <v>0</v>
      </c>
    </row>
    <row r="553" spans="1:9" ht="25.5" customHeight="1" x14ac:dyDescent="0.25">
      <c r="A553" s="30"/>
      <c r="B553" s="18" t="s">
        <v>106</v>
      </c>
      <c r="C553" s="14" t="s">
        <v>11</v>
      </c>
      <c r="D553" s="16">
        <v>0</v>
      </c>
      <c r="E553" s="16">
        <v>0</v>
      </c>
      <c r="F553" s="16">
        <v>0</v>
      </c>
      <c r="G553" s="16">
        <v>0</v>
      </c>
      <c r="H553" s="16">
        <v>0</v>
      </c>
      <c r="I553" s="16">
        <v>0</v>
      </c>
    </row>
    <row r="554" spans="1:9" ht="25.5" customHeight="1" x14ac:dyDescent="0.25">
      <c r="A554" s="46"/>
      <c r="B554" s="18" t="s">
        <v>95</v>
      </c>
      <c r="C554" s="14" t="s">
        <v>7</v>
      </c>
      <c r="D554" s="16">
        <v>0</v>
      </c>
      <c r="E554" s="16">
        <v>0</v>
      </c>
      <c r="F554" s="16">
        <v>0</v>
      </c>
      <c r="G554" s="16">
        <v>0</v>
      </c>
      <c r="H554" s="16">
        <v>0</v>
      </c>
      <c r="I554" s="16">
        <v>0</v>
      </c>
    </row>
    <row r="555" spans="1:9" ht="15" customHeight="1" x14ac:dyDescent="0.25">
      <c r="A555" s="46"/>
      <c r="B555" s="18" t="s">
        <v>108</v>
      </c>
      <c r="C555" s="14" t="s">
        <v>8</v>
      </c>
      <c r="D555" s="16">
        <v>0</v>
      </c>
      <c r="E555" s="16">
        <v>0</v>
      </c>
      <c r="F555" s="16">
        <v>0</v>
      </c>
      <c r="G555" s="16">
        <v>0</v>
      </c>
      <c r="H555" s="16">
        <v>0</v>
      </c>
      <c r="I555" s="16">
        <v>0</v>
      </c>
    </row>
    <row r="556" spans="1:9" ht="15" customHeight="1" x14ac:dyDescent="0.25">
      <c r="A556" s="46"/>
      <c r="B556" s="18" t="s">
        <v>12</v>
      </c>
      <c r="C556" s="14" t="s">
        <v>13</v>
      </c>
      <c r="D556" s="16">
        <v>0</v>
      </c>
      <c r="E556" s="16">
        <v>0</v>
      </c>
      <c r="F556" s="16">
        <v>0</v>
      </c>
      <c r="G556" s="16">
        <v>0</v>
      </c>
      <c r="H556" s="16">
        <v>0</v>
      </c>
      <c r="I556" s="16">
        <v>0</v>
      </c>
    </row>
    <row r="557" spans="1:9" ht="15" customHeight="1" x14ac:dyDescent="0.25">
      <c r="A557" s="30"/>
      <c r="B557" s="15" t="s">
        <v>26</v>
      </c>
      <c r="C557" s="14"/>
      <c r="D557" s="16">
        <v>2104000</v>
      </c>
      <c r="E557" s="16">
        <v>2104000</v>
      </c>
      <c r="F557" s="16">
        <v>2104000</v>
      </c>
      <c r="G557" s="16">
        <v>2104000</v>
      </c>
      <c r="H557" s="16">
        <v>2104000</v>
      </c>
      <c r="I557" s="16">
        <v>2104000</v>
      </c>
    </row>
    <row r="558" spans="1:9" ht="15" customHeight="1" x14ac:dyDescent="0.25">
      <c r="A558" s="30"/>
      <c r="B558" s="15" t="s">
        <v>84</v>
      </c>
      <c r="C558" s="14"/>
      <c r="D558" s="16">
        <v>0</v>
      </c>
      <c r="E558" s="16">
        <v>0</v>
      </c>
      <c r="F558" s="16">
        <v>0</v>
      </c>
      <c r="G558" s="16">
        <v>0</v>
      </c>
      <c r="H558" s="16">
        <v>0</v>
      </c>
      <c r="I558" s="16">
        <v>0</v>
      </c>
    </row>
    <row r="559" spans="1:9" ht="15" customHeight="1" x14ac:dyDescent="0.25">
      <c r="A559" s="30"/>
      <c r="B559" s="15" t="s">
        <v>85</v>
      </c>
      <c r="C559" s="14"/>
      <c r="D559" s="16">
        <v>0</v>
      </c>
      <c r="E559" s="16">
        <v>0</v>
      </c>
      <c r="F559" s="16">
        <v>0</v>
      </c>
      <c r="G559" s="16">
        <v>0</v>
      </c>
      <c r="H559" s="16">
        <v>0</v>
      </c>
      <c r="I559" s="16">
        <v>0</v>
      </c>
    </row>
    <row r="560" spans="1:9" x14ac:dyDescent="0.25">
      <c r="A560" s="30"/>
      <c r="B560" s="15" t="s">
        <v>73</v>
      </c>
      <c r="C560" s="14"/>
      <c r="D560" s="16">
        <v>0</v>
      </c>
      <c r="E560" s="16">
        <v>0</v>
      </c>
      <c r="F560" s="16">
        <v>0</v>
      </c>
      <c r="G560" s="16">
        <v>0</v>
      </c>
      <c r="H560" s="16">
        <v>0</v>
      </c>
      <c r="I560" s="16">
        <v>0</v>
      </c>
    </row>
    <row r="561" spans="1:9" ht="15" customHeight="1" x14ac:dyDescent="0.25">
      <c r="A561" s="22"/>
      <c r="B561" s="20" t="s">
        <v>27</v>
      </c>
      <c r="C561" s="20"/>
      <c r="D561" s="21">
        <f>D548+D551+D557+D558+D559+D560</f>
        <v>10579000</v>
      </c>
      <c r="E561" s="21">
        <f t="shared" ref="E561:I561" si="67">E548+E551+E557+E558+E559+E560</f>
        <v>10579000</v>
      </c>
      <c r="F561" s="21">
        <f t="shared" si="67"/>
        <v>9892000</v>
      </c>
      <c r="G561" s="21">
        <f t="shared" si="67"/>
        <v>9681000</v>
      </c>
      <c r="H561" s="21">
        <f t="shared" si="67"/>
        <v>9496000</v>
      </c>
      <c r="I561" s="21">
        <f t="shared" si="67"/>
        <v>9496000</v>
      </c>
    </row>
    <row r="562" spans="1:9" ht="15" customHeight="1" x14ac:dyDescent="0.25">
      <c r="A562" s="30"/>
      <c r="B562" s="43" t="s">
        <v>28</v>
      </c>
      <c r="C562" s="42"/>
      <c r="D562" s="44">
        <v>0</v>
      </c>
      <c r="E562" s="44">
        <v>0</v>
      </c>
      <c r="F562" s="44">
        <v>0</v>
      </c>
      <c r="G562" s="44">
        <v>0</v>
      </c>
      <c r="H562" s="44">
        <v>0</v>
      </c>
      <c r="I562" s="44">
        <v>0</v>
      </c>
    </row>
    <row r="563" spans="1:9" ht="15" customHeight="1" x14ac:dyDescent="0.25">
      <c r="A563" s="22"/>
      <c r="B563" s="20" t="s">
        <v>29</v>
      </c>
      <c r="C563" s="20"/>
      <c r="D563" s="21">
        <f>D561-D562</f>
        <v>10579000</v>
      </c>
      <c r="E563" s="21">
        <f>E561-E562</f>
        <v>10579000</v>
      </c>
      <c r="F563" s="21">
        <f t="shared" ref="F563:I563" si="68">F561-F562</f>
        <v>9892000</v>
      </c>
      <c r="G563" s="21">
        <f t="shared" si="68"/>
        <v>9681000</v>
      </c>
      <c r="H563" s="21">
        <f t="shared" si="68"/>
        <v>9496000</v>
      </c>
      <c r="I563" s="21">
        <f t="shared" si="68"/>
        <v>9496000</v>
      </c>
    </row>
    <row r="564" spans="1:9" ht="25.5" customHeight="1" x14ac:dyDescent="0.25">
      <c r="A564" s="11">
        <v>27</v>
      </c>
      <c r="B564" s="12" t="s">
        <v>18</v>
      </c>
      <c r="C564" s="11"/>
      <c r="D564" s="12"/>
      <c r="E564" s="12"/>
      <c r="F564" s="12"/>
      <c r="G564" s="12"/>
      <c r="H564" s="12"/>
      <c r="I564" s="12"/>
    </row>
    <row r="565" spans="1:9" ht="15" customHeight="1" x14ac:dyDescent="0.25">
      <c r="A565" s="30"/>
      <c r="B565" s="15" t="s">
        <v>24</v>
      </c>
      <c r="C565" s="14">
        <v>21</v>
      </c>
      <c r="D565" s="16">
        <v>8354000</v>
      </c>
      <c r="E565" s="16">
        <v>8354000</v>
      </c>
      <c r="F565" s="16">
        <v>6672000</v>
      </c>
      <c r="G565" s="16">
        <v>6404000</v>
      </c>
      <c r="H565" s="16">
        <v>6147000</v>
      </c>
      <c r="I565" s="16">
        <v>6147000</v>
      </c>
    </row>
    <row r="566" spans="1:9" ht="15" customHeight="1" x14ac:dyDescent="0.25">
      <c r="A566" s="30"/>
      <c r="B566" s="17" t="s">
        <v>93</v>
      </c>
      <c r="C566" s="14"/>
      <c r="D566" s="16"/>
      <c r="E566" s="16"/>
      <c r="F566" s="16"/>
      <c r="G566" s="16"/>
      <c r="H566" s="16"/>
      <c r="I566" s="16"/>
    </row>
    <row r="567" spans="1:9" ht="15" customHeight="1" x14ac:dyDescent="0.25">
      <c r="A567" s="30"/>
      <c r="B567" s="18" t="s">
        <v>114</v>
      </c>
      <c r="C567" s="14" t="s">
        <v>103</v>
      </c>
      <c r="D567" s="16">
        <v>105000</v>
      </c>
      <c r="E567" s="16">
        <v>105000</v>
      </c>
      <c r="F567" s="16">
        <v>105000</v>
      </c>
      <c r="G567" s="16">
        <v>105000</v>
      </c>
      <c r="H567" s="16">
        <v>105000</v>
      </c>
      <c r="I567" s="16">
        <v>105000</v>
      </c>
    </row>
    <row r="568" spans="1:9" ht="15" customHeight="1" x14ac:dyDescent="0.25">
      <c r="A568" s="30"/>
      <c r="B568" s="15" t="s">
        <v>25</v>
      </c>
      <c r="C568" s="14">
        <v>23</v>
      </c>
      <c r="D568" s="16">
        <v>0</v>
      </c>
      <c r="E568" s="16">
        <v>0</v>
      </c>
      <c r="F568" s="16">
        <v>0</v>
      </c>
      <c r="G568" s="16">
        <v>0</v>
      </c>
      <c r="H568" s="16">
        <v>0</v>
      </c>
      <c r="I568" s="16">
        <v>0</v>
      </c>
    </row>
    <row r="569" spans="1:9" ht="38.25" customHeight="1" x14ac:dyDescent="0.25">
      <c r="A569" s="30"/>
      <c r="B569" s="18" t="s">
        <v>94</v>
      </c>
      <c r="C569" s="14" t="s">
        <v>10</v>
      </c>
      <c r="D569" s="16">
        <v>0</v>
      </c>
      <c r="E569" s="16">
        <v>0</v>
      </c>
      <c r="F569" s="16">
        <v>0</v>
      </c>
      <c r="G569" s="16">
        <v>0</v>
      </c>
      <c r="H569" s="16">
        <v>0</v>
      </c>
      <c r="I569" s="16">
        <v>0</v>
      </c>
    </row>
    <row r="570" spans="1:9" ht="25.5" customHeight="1" x14ac:dyDescent="0.25">
      <c r="A570" s="30"/>
      <c r="B570" s="18" t="s">
        <v>106</v>
      </c>
      <c r="C570" s="14" t="s">
        <v>11</v>
      </c>
      <c r="D570" s="16">
        <v>0</v>
      </c>
      <c r="E570" s="16">
        <v>0</v>
      </c>
      <c r="F570" s="16">
        <v>0</v>
      </c>
      <c r="G570" s="16">
        <v>0</v>
      </c>
      <c r="H570" s="16">
        <v>0</v>
      </c>
      <c r="I570" s="16">
        <v>0</v>
      </c>
    </row>
    <row r="571" spans="1:9" ht="25.5" customHeight="1" x14ac:dyDescent="0.25">
      <c r="A571" s="46"/>
      <c r="B571" s="18" t="s">
        <v>95</v>
      </c>
      <c r="C571" s="14" t="s">
        <v>7</v>
      </c>
      <c r="D571" s="16">
        <v>0</v>
      </c>
      <c r="E571" s="16">
        <v>0</v>
      </c>
      <c r="F571" s="16">
        <v>0</v>
      </c>
      <c r="G571" s="16">
        <v>0</v>
      </c>
      <c r="H571" s="16">
        <v>0</v>
      </c>
      <c r="I571" s="16">
        <v>0</v>
      </c>
    </row>
    <row r="572" spans="1:9" ht="15" customHeight="1" x14ac:dyDescent="0.25">
      <c r="A572" s="46"/>
      <c r="B572" s="18" t="s">
        <v>108</v>
      </c>
      <c r="C572" s="14" t="s">
        <v>8</v>
      </c>
      <c r="D572" s="16">
        <v>0</v>
      </c>
      <c r="E572" s="16">
        <v>0</v>
      </c>
      <c r="F572" s="16">
        <v>0</v>
      </c>
      <c r="G572" s="16">
        <v>0</v>
      </c>
      <c r="H572" s="16">
        <v>0</v>
      </c>
      <c r="I572" s="16">
        <v>0</v>
      </c>
    </row>
    <row r="573" spans="1:9" ht="15" customHeight="1" x14ac:dyDescent="0.25">
      <c r="A573" s="46"/>
      <c r="B573" s="18" t="s">
        <v>12</v>
      </c>
      <c r="C573" s="14" t="s">
        <v>13</v>
      </c>
      <c r="D573" s="16">
        <v>0</v>
      </c>
      <c r="E573" s="16">
        <v>0</v>
      </c>
      <c r="F573" s="16">
        <v>0</v>
      </c>
      <c r="G573" s="16">
        <v>0</v>
      </c>
      <c r="H573" s="16">
        <v>0</v>
      </c>
      <c r="I573" s="16">
        <v>0</v>
      </c>
    </row>
    <row r="574" spans="1:9" ht="15" customHeight="1" x14ac:dyDescent="0.25">
      <c r="A574" s="30"/>
      <c r="B574" s="15" t="s">
        <v>26</v>
      </c>
      <c r="C574" s="14"/>
      <c r="D574" s="16">
        <v>1589000</v>
      </c>
      <c r="E574" s="16">
        <v>1589000</v>
      </c>
      <c r="F574" s="16">
        <v>1589000</v>
      </c>
      <c r="G574" s="16">
        <v>1589000</v>
      </c>
      <c r="H574" s="16">
        <v>1589000</v>
      </c>
      <c r="I574" s="16">
        <v>1589000</v>
      </c>
    </row>
    <row r="575" spans="1:9" ht="15" customHeight="1" x14ac:dyDescent="0.25">
      <c r="A575" s="30"/>
      <c r="B575" s="15" t="s">
        <v>84</v>
      </c>
      <c r="C575" s="14"/>
      <c r="D575" s="16">
        <v>0</v>
      </c>
      <c r="E575" s="16">
        <v>0</v>
      </c>
      <c r="F575" s="16">
        <v>0</v>
      </c>
      <c r="G575" s="16">
        <v>0</v>
      </c>
      <c r="H575" s="16">
        <v>0</v>
      </c>
      <c r="I575" s="16">
        <v>0</v>
      </c>
    </row>
    <row r="576" spans="1:9" ht="15" customHeight="1" x14ac:dyDescent="0.25">
      <c r="A576" s="30"/>
      <c r="B576" s="15" t="s">
        <v>85</v>
      </c>
      <c r="C576" s="14"/>
      <c r="D576" s="16">
        <v>0</v>
      </c>
      <c r="E576" s="16">
        <v>0</v>
      </c>
      <c r="F576" s="16">
        <v>0</v>
      </c>
      <c r="G576" s="16">
        <v>0</v>
      </c>
      <c r="H576" s="16">
        <v>0</v>
      </c>
      <c r="I576" s="16">
        <v>0</v>
      </c>
    </row>
    <row r="577" spans="1:9" x14ac:dyDescent="0.25">
      <c r="A577" s="30"/>
      <c r="B577" s="15" t="s">
        <v>73</v>
      </c>
      <c r="C577" s="14"/>
      <c r="D577" s="16">
        <v>0</v>
      </c>
      <c r="E577" s="16">
        <v>0</v>
      </c>
      <c r="F577" s="16">
        <v>0</v>
      </c>
      <c r="G577" s="16">
        <v>0</v>
      </c>
      <c r="H577" s="16">
        <v>0</v>
      </c>
      <c r="I577" s="16">
        <v>0</v>
      </c>
    </row>
    <row r="578" spans="1:9" ht="15" customHeight="1" x14ac:dyDescent="0.25">
      <c r="A578" s="22"/>
      <c r="B578" s="20" t="s">
        <v>27</v>
      </c>
      <c r="C578" s="20"/>
      <c r="D578" s="21">
        <f>D565+D568+D574+D575+D576+D577</f>
        <v>9943000</v>
      </c>
      <c r="E578" s="21">
        <f t="shared" ref="E578:I578" si="69">E565+E568+E574+E575+E576+E577</f>
        <v>9943000</v>
      </c>
      <c r="F578" s="21">
        <f t="shared" si="69"/>
        <v>8261000</v>
      </c>
      <c r="G578" s="21">
        <f t="shared" si="69"/>
        <v>7993000</v>
      </c>
      <c r="H578" s="21">
        <f t="shared" si="69"/>
        <v>7736000</v>
      </c>
      <c r="I578" s="21">
        <f t="shared" si="69"/>
        <v>7736000</v>
      </c>
    </row>
    <row r="579" spans="1:9" ht="15" customHeight="1" x14ac:dyDescent="0.25">
      <c r="A579" s="30"/>
      <c r="B579" s="43" t="s">
        <v>28</v>
      </c>
      <c r="C579" s="42"/>
      <c r="D579" s="44">
        <v>0</v>
      </c>
      <c r="E579" s="44">
        <v>0</v>
      </c>
      <c r="F579" s="44">
        <v>0</v>
      </c>
      <c r="G579" s="44">
        <v>0</v>
      </c>
      <c r="H579" s="44">
        <v>0</v>
      </c>
      <c r="I579" s="44">
        <v>0</v>
      </c>
    </row>
    <row r="580" spans="1:9" ht="15" customHeight="1" x14ac:dyDescent="0.25">
      <c r="A580" s="22"/>
      <c r="B580" s="20" t="s">
        <v>29</v>
      </c>
      <c r="C580" s="20"/>
      <c r="D580" s="21">
        <f>D578-D579</f>
        <v>9943000</v>
      </c>
      <c r="E580" s="21">
        <f>E578-E579</f>
        <v>9943000</v>
      </c>
      <c r="F580" s="21">
        <f t="shared" ref="F580:I580" si="70">F578-F579</f>
        <v>8261000</v>
      </c>
      <c r="G580" s="21">
        <f t="shared" si="70"/>
        <v>7993000</v>
      </c>
      <c r="H580" s="21">
        <f t="shared" si="70"/>
        <v>7736000</v>
      </c>
      <c r="I580" s="21">
        <f t="shared" si="70"/>
        <v>7736000</v>
      </c>
    </row>
    <row r="581" spans="1:9" ht="25.5" customHeight="1" x14ac:dyDescent="0.25">
      <c r="A581" s="11">
        <v>28</v>
      </c>
      <c r="B581" s="12" t="s">
        <v>35</v>
      </c>
      <c r="C581" s="11"/>
      <c r="D581" s="12"/>
      <c r="E581" s="12"/>
      <c r="F581" s="12"/>
      <c r="G581" s="12"/>
      <c r="H581" s="12"/>
      <c r="I581" s="12"/>
    </row>
    <row r="582" spans="1:9" ht="15" customHeight="1" x14ac:dyDescent="0.25">
      <c r="A582" s="30"/>
      <c r="B582" s="15" t="s">
        <v>24</v>
      </c>
      <c r="C582" s="14">
        <v>21</v>
      </c>
      <c r="D582" s="16">
        <v>12352000</v>
      </c>
      <c r="E582" s="16">
        <v>12352000</v>
      </c>
      <c r="F582" s="16">
        <v>11943000</v>
      </c>
      <c r="G582" s="16">
        <v>11711000</v>
      </c>
      <c r="H582" s="16">
        <v>11486000</v>
      </c>
      <c r="I582" s="16">
        <v>11486000</v>
      </c>
    </row>
    <row r="583" spans="1:9" ht="15" customHeight="1" x14ac:dyDescent="0.25">
      <c r="A583" s="30"/>
      <c r="B583" s="17" t="s">
        <v>93</v>
      </c>
      <c r="C583" s="14"/>
      <c r="D583" s="16"/>
      <c r="E583" s="16"/>
      <c r="F583" s="16"/>
      <c r="G583" s="16"/>
      <c r="H583" s="16"/>
      <c r="I583" s="16"/>
    </row>
    <row r="584" spans="1:9" ht="15" customHeight="1" x14ac:dyDescent="0.25">
      <c r="A584" s="30"/>
      <c r="B584" s="18" t="s">
        <v>114</v>
      </c>
      <c r="C584" s="14" t="s">
        <v>103</v>
      </c>
      <c r="D584" s="16">
        <v>215000</v>
      </c>
      <c r="E584" s="16">
        <v>215000</v>
      </c>
      <c r="F584" s="16">
        <v>215000</v>
      </c>
      <c r="G584" s="16">
        <v>215000</v>
      </c>
      <c r="H584" s="16">
        <v>215000</v>
      </c>
      <c r="I584" s="16">
        <v>215000</v>
      </c>
    </row>
    <row r="585" spans="1:9" ht="15" customHeight="1" x14ac:dyDescent="0.25">
      <c r="A585" s="30"/>
      <c r="B585" s="15" t="s">
        <v>25</v>
      </c>
      <c r="C585" s="14">
        <v>23</v>
      </c>
      <c r="D585" s="16">
        <v>0</v>
      </c>
      <c r="E585" s="16">
        <v>0</v>
      </c>
      <c r="F585" s="16">
        <v>0</v>
      </c>
      <c r="G585" s="16">
        <v>0</v>
      </c>
      <c r="H585" s="16">
        <v>0</v>
      </c>
      <c r="I585" s="16">
        <v>0</v>
      </c>
    </row>
    <row r="586" spans="1:9" ht="38.25" customHeight="1" x14ac:dyDescent="0.25">
      <c r="A586" s="30"/>
      <c r="B586" s="18" t="s">
        <v>94</v>
      </c>
      <c r="C586" s="14" t="s">
        <v>10</v>
      </c>
      <c r="D586" s="16">
        <v>0</v>
      </c>
      <c r="E586" s="16">
        <v>0</v>
      </c>
      <c r="F586" s="16">
        <v>0</v>
      </c>
      <c r="G586" s="16">
        <v>0</v>
      </c>
      <c r="H586" s="16">
        <v>0</v>
      </c>
      <c r="I586" s="16">
        <v>0</v>
      </c>
    </row>
    <row r="587" spans="1:9" ht="25.5" customHeight="1" x14ac:dyDescent="0.25">
      <c r="A587" s="30"/>
      <c r="B587" s="18" t="s">
        <v>106</v>
      </c>
      <c r="C587" s="14" t="s">
        <v>11</v>
      </c>
      <c r="D587" s="16">
        <v>0</v>
      </c>
      <c r="E587" s="16">
        <v>0</v>
      </c>
      <c r="F587" s="16">
        <v>0</v>
      </c>
      <c r="G587" s="16">
        <v>0</v>
      </c>
      <c r="H587" s="16">
        <v>0</v>
      </c>
      <c r="I587" s="16">
        <v>0</v>
      </c>
    </row>
    <row r="588" spans="1:9" ht="25.5" customHeight="1" x14ac:dyDescent="0.25">
      <c r="A588" s="46"/>
      <c r="B588" s="18" t="s">
        <v>95</v>
      </c>
      <c r="C588" s="14" t="s">
        <v>7</v>
      </c>
      <c r="D588" s="16">
        <v>0</v>
      </c>
      <c r="E588" s="16">
        <v>0</v>
      </c>
      <c r="F588" s="16">
        <v>0</v>
      </c>
      <c r="G588" s="16">
        <v>0</v>
      </c>
      <c r="H588" s="16">
        <v>0</v>
      </c>
      <c r="I588" s="16">
        <v>0</v>
      </c>
    </row>
    <row r="589" spans="1:9" ht="15" customHeight="1" x14ac:dyDescent="0.25">
      <c r="A589" s="46"/>
      <c r="B589" s="18" t="s">
        <v>108</v>
      </c>
      <c r="C589" s="14" t="s">
        <v>8</v>
      </c>
      <c r="D589" s="16">
        <v>0</v>
      </c>
      <c r="E589" s="16">
        <v>0</v>
      </c>
      <c r="F589" s="16">
        <v>0</v>
      </c>
      <c r="G589" s="16">
        <v>0</v>
      </c>
      <c r="H589" s="16">
        <v>0</v>
      </c>
      <c r="I589" s="16">
        <v>0</v>
      </c>
    </row>
    <row r="590" spans="1:9" ht="15" customHeight="1" x14ac:dyDescent="0.25">
      <c r="A590" s="46"/>
      <c r="B590" s="18" t="s">
        <v>12</v>
      </c>
      <c r="C590" s="14" t="s">
        <v>13</v>
      </c>
      <c r="D590" s="16">
        <v>0</v>
      </c>
      <c r="E590" s="16">
        <v>0</v>
      </c>
      <c r="F590" s="16">
        <v>0</v>
      </c>
      <c r="G590" s="16">
        <v>0</v>
      </c>
      <c r="H590" s="16">
        <v>0</v>
      </c>
      <c r="I590" s="16">
        <v>0</v>
      </c>
    </row>
    <row r="591" spans="1:9" ht="15" customHeight="1" x14ac:dyDescent="0.25">
      <c r="A591" s="30"/>
      <c r="B591" s="15" t="s">
        <v>26</v>
      </c>
      <c r="C591" s="14"/>
      <c r="D591" s="16">
        <v>2566000</v>
      </c>
      <c r="E591" s="16">
        <v>2566000</v>
      </c>
      <c r="F591" s="16">
        <v>2566000</v>
      </c>
      <c r="G591" s="16">
        <v>2566000</v>
      </c>
      <c r="H591" s="16">
        <v>2566000</v>
      </c>
      <c r="I591" s="16">
        <v>2566000</v>
      </c>
    </row>
    <row r="592" spans="1:9" ht="15" customHeight="1" x14ac:dyDescent="0.25">
      <c r="A592" s="30"/>
      <c r="B592" s="15" t="s">
        <v>84</v>
      </c>
      <c r="C592" s="14"/>
      <c r="D592" s="16">
        <v>0</v>
      </c>
      <c r="E592" s="16">
        <v>0</v>
      </c>
      <c r="F592" s="16">
        <v>0</v>
      </c>
      <c r="G592" s="16">
        <v>0</v>
      </c>
      <c r="H592" s="16">
        <v>0</v>
      </c>
      <c r="I592" s="16">
        <v>0</v>
      </c>
    </row>
    <row r="593" spans="1:9" ht="15" customHeight="1" x14ac:dyDescent="0.25">
      <c r="A593" s="30"/>
      <c r="B593" s="15" t="s">
        <v>85</v>
      </c>
      <c r="C593" s="14"/>
      <c r="D593" s="16">
        <v>0</v>
      </c>
      <c r="E593" s="16">
        <v>0</v>
      </c>
      <c r="F593" s="16">
        <v>0</v>
      </c>
      <c r="G593" s="16">
        <v>0</v>
      </c>
      <c r="H593" s="16">
        <v>0</v>
      </c>
      <c r="I593" s="16">
        <v>0</v>
      </c>
    </row>
    <row r="594" spans="1:9" x14ac:dyDescent="0.25">
      <c r="A594" s="30"/>
      <c r="B594" s="15" t="s">
        <v>73</v>
      </c>
      <c r="C594" s="14"/>
      <c r="D594" s="16">
        <v>0</v>
      </c>
      <c r="E594" s="16">
        <v>0</v>
      </c>
      <c r="F594" s="16">
        <v>0</v>
      </c>
      <c r="G594" s="16">
        <v>0</v>
      </c>
      <c r="H594" s="16">
        <v>0</v>
      </c>
      <c r="I594" s="16">
        <v>0</v>
      </c>
    </row>
    <row r="595" spans="1:9" ht="15" customHeight="1" x14ac:dyDescent="0.25">
      <c r="A595" s="22"/>
      <c r="B595" s="20" t="s">
        <v>27</v>
      </c>
      <c r="C595" s="20"/>
      <c r="D595" s="21">
        <f>D582+D585+D591+D592+D593+D594</f>
        <v>14918000</v>
      </c>
      <c r="E595" s="21">
        <f t="shared" ref="E595:I595" si="71">E582+E585+E591+E592+E593+E594</f>
        <v>14918000</v>
      </c>
      <c r="F595" s="21">
        <f t="shared" si="71"/>
        <v>14509000</v>
      </c>
      <c r="G595" s="21">
        <f t="shared" si="71"/>
        <v>14277000</v>
      </c>
      <c r="H595" s="21">
        <f t="shared" si="71"/>
        <v>14052000</v>
      </c>
      <c r="I595" s="21">
        <f t="shared" si="71"/>
        <v>14052000</v>
      </c>
    </row>
    <row r="596" spans="1:9" ht="15" customHeight="1" x14ac:dyDescent="0.25">
      <c r="A596" s="30"/>
      <c r="B596" s="43" t="s">
        <v>28</v>
      </c>
      <c r="C596" s="42"/>
      <c r="D596" s="44">
        <v>0</v>
      </c>
      <c r="E596" s="44">
        <v>0</v>
      </c>
      <c r="F596" s="44">
        <v>0</v>
      </c>
      <c r="G596" s="44">
        <v>0</v>
      </c>
      <c r="H596" s="44">
        <v>0</v>
      </c>
      <c r="I596" s="44">
        <v>0</v>
      </c>
    </row>
    <row r="597" spans="1:9" ht="15" customHeight="1" x14ac:dyDescent="0.25">
      <c r="A597" s="22"/>
      <c r="B597" s="20" t="s">
        <v>29</v>
      </c>
      <c r="C597" s="20"/>
      <c r="D597" s="21">
        <f>D595-D596</f>
        <v>14918000</v>
      </c>
      <c r="E597" s="21">
        <f>E595-E596</f>
        <v>14918000</v>
      </c>
      <c r="F597" s="21">
        <f t="shared" ref="F597:I597" si="72">F595-F596</f>
        <v>14509000</v>
      </c>
      <c r="G597" s="21">
        <f t="shared" si="72"/>
        <v>14277000</v>
      </c>
      <c r="H597" s="21">
        <f t="shared" si="72"/>
        <v>14052000</v>
      </c>
      <c r="I597" s="21">
        <f t="shared" si="72"/>
        <v>14052000</v>
      </c>
    </row>
    <row r="598" spans="1:9" ht="15" customHeight="1" x14ac:dyDescent="0.25">
      <c r="A598" s="11">
        <v>29</v>
      </c>
      <c r="B598" s="12" t="s">
        <v>19</v>
      </c>
      <c r="C598" s="11"/>
      <c r="D598" s="12"/>
      <c r="E598" s="12"/>
      <c r="F598" s="12"/>
      <c r="G598" s="12"/>
      <c r="H598" s="12"/>
      <c r="I598" s="12"/>
    </row>
    <row r="599" spans="1:9" ht="15" customHeight="1" x14ac:dyDescent="0.25">
      <c r="A599" s="30"/>
      <c r="B599" s="15" t="s">
        <v>24</v>
      </c>
      <c r="C599" s="14">
        <v>21</v>
      </c>
      <c r="D599" s="16">
        <v>5243000</v>
      </c>
      <c r="E599" s="16">
        <v>5243000</v>
      </c>
      <c r="F599" s="16">
        <v>5204000</v>
      </c>
      <c r="G599" s="16">
        <v>5164000</v>
      </c>
      <c r="H599" s="16">
        <v>5110000</v>
      </c>
      <c r="I599" s="16">
        <v>5110000</v>
      </c>
    </row>
    <row r="600" spans="1:9" ht="15" customHeight="1" x14ac:dyDescent="0.25">
      <c r="A600" s="30"/>
      <c r="B600" s="17" t="s">
        <v>93</v>
      </c>
      <c r="C600" s="14"/>
      <c r="D600" s="16"/>
      <c r="E600" s="16"/>
      <c r="F600" s="16"/>
      <c r="G600" s="16"/>
      <c r="H600" s="16"/>
      <c r="I600" s="16"/>
    </row>
    <row r="601" spans="1:9" ht="15" customHeight="1" x14ac:dyDescent="0.25">
      <c r="A601" s="30"/>
      <c r="B601" s="18" t="s">
        <v>114</v>
      </c>
      <c r="C601" s="14" t="s">
        <v>103</v>
      </c>
      <c r="D601" s="16">
        <v>240000</v>
      </c>
      <c r="E601" s="16">
        <v>240000</v>
      </c>
      <c r="F601" s="16">
        <v>240000</v>
      </c>
      <c r="G601" s="16">
        <v>240000</v>
      </c>
      <c r="H601" s="16">
        <v>240000</v>
      </c>
      <c r="I601" s="16">
        <v>240000</v>
      </c>
    </row>
    <row r="602" spans="1:9" ht="15" customHeight="1" x14ac:dyDescent="0.25">
      <c r="A602" s="30"/>
      <c r="B602" s="15" t="s">
        <v>25</v>
      </c>
      <c r="C602" s="14">
        <v>23</v>
      </c>
      <c r="D602" s="16">
        <v>0</v>
      </c>
      <c r="E602" s="16">
        <v>0</v>
      </c>
      <c r="F602" s="16">
        <v>0</v>
      </c>
      <c r="G602" s="16">
        <v>0</v>
      </c>
      <c r="H602" s="16">
        <v>0</v>
      </c>
      <c r="I602" s="16">
        <v>0</v>
      </c>
    </row>
    <row r="603" spans="1:9" ht="38.25" customHeight="1" x14ac:dyDescent="0.25">
      <c r="A603" s="30"/>
      <c r="B603" s="18" t="s">
        <v>94</v>
      </c>
      <c r="C603" s="14" t="s">
        <v>10</v>
      </c>
      <c r="D603" s="16">
        <v>0</v>
      </c>
      <c r="E603" s="16">
        <v>0</v>
      </c>
      <c r="F603" s="16">
        <v>0</v>
      </c>
      <c r="G603" s="16">
        <v>0</v>
      </c>
      <c r="H603" s="16">
        <v>0</v>
      </c>
      <c r="I603" s="16">
        <v>0</v>
      </c>
    </row>
    <row r="604" spans="1:9" ht="25.5" customHeight="1" x14ac:dyDescent="0.25">
      <c r="A604" s="30"/>
      <c r="B604" s="18" t="s">
        <v>106</v>
      </c>
      <c r="C604" s="14" t="s">
        <v>11</v>
      </c>
      <c r="D604" s="16">
        <v>0</v>
      </c>
      <c r="E604" s="16">
        <v>0</v>
      </c>
      <c r="F604" s="16">
        <v>0</v>
      </c>
      <c r="G604" s="16">
        <v>0</v>
      </c>
      <c r="H604" s="16">
        <v>0</v>
      </c>
      <c r="I604" s="16">
        <v>0</v>
      </c>
    </row>
    <row r="605" spans="1:9" ht="25.5" customHeight="1" x14ac:dyDescent="0.25">
      <c r="A605" s="46"/>
      <c r="B605" s="18" t="s">
        <v>95</v>
      </c>
      <c r="C605" s="14" t="s">
        <v>7</v>
      </c>
      <c r="D605" s="16">
        <v>0</v>
      </c>
      <c r="E605" s="16">
        <v>0</v>
      </c>
      <c r="F605" s="16">
        <v>0</v>
      </c>
      <c r="G605" s="16">
        <v>0</v>
      </c>
      <c r="H605" s="16">
        <v>0</v>
      </c>
      <c r="I605" s="16">
        <v>0</v>
      </c>
    </row>
    <row r="606" spans="1:9" ht="15" customHeight="1" x14ac:dyDescent="0.25">
      <c r="A606" s="46"/>
      <c r="B606" s="18" t="s">
        <v>108</v>
      </c>
      <c r="C606" s="14" t="s">
        <v>8</v>
      </c>
      <c r="D606" s="16">
        <v>0</v>
      </c>
      <c r="E606" s="16">
        <v>0</v>
      </c>
      <c r="F606" s="16">
        <v>0</v>
      </c>
      <c r="G606" s="16">
        <v>0</v>
      </c>
      <c r="H606" s="16">
        <v>0</v>
      </c>
      <c r="I606" s="16">
        <v>0</v>
      </c>
    </row>
    <row r="607" spans="1:9" ht="15" customHeight="1" x14ac:dyDescent="0.25">
      <c r="A607" s="46"/>
      <c r="B607" s="18" t="s">
        <v>12</v>
      </c>
      <c r="C607" s="14" t="s">
        <v>13</v>
      </c>
      <c r="D607" s="16">
        <v>0</v>
      </c>
      <c r="E607" s="16">
        <v>0</v>
      </c>
      <c r="F607" s="16">
        <v>0</v>
      </c>
      <c r="G607" s="16">
        <v>0</v>
      </c>
      <c r="H607" s="16">
        <v>0</v>
      </c>
      <c r="I607" s="16">
        <v>0</v>
      </c>
    </row>
    <row r="608" spans="1:9" ht="15" customHeight="1" x14ac:dyDescent="0.25">
      <c r="A608" s="30"/>
      <c r="B608" s="15" t="s">
        <v>26</v>
      </c>
      <c r="C608" s="14"/>
      <c r="D608" s="16">
        <v>945000</v>
      </c>
      <c r="E608" s="16">
        <v>945000</v>
      </c>
      <c r="F608" s="16">
        <v>945000</v>
      </c>
      <c r="G608" s="16">
        <v>945000</v>
      </c>
      <c r="H608" s="16">
        <v>945000</v>
      </c>
      <c r="I608" s="16">
        <v>945000</v>
      </c>
    </row>
    <row r="609" spans="1:9" ht="15" customHeight="1" x14ac:dyDescent="0.25">
      <c r="A609" s="30"/>
      <c r="B609" s="15" t="s">
        <v>84</v>
      </c>
      <c r="C609" s="14"/>
      <c r="D609" s="16">
        <v>0</v>
      </c>
      <c r="E609" s="16">
        <v>0</v>
      </c>
      <c r="F609" s="16">
        <v>0</v>
      </c>
      <c r="G609" s="16">
        <v>0</v>
      </c>
      <c r="H609" s="16">
        <v>0</v>
      </c>
      <c r="I609" s="16">
        <v>0</v>
      </c>
    </row>
    <row r="610" spans="1:9" ht="15" customHeight="1" x14ac:dyDescent="0.25">
      <c r="A610" s="30"/>
      <c r="B610" s="15" t="s">
        <v>85</v>
      </c>
      <c r="C610" s="14"/>
      <c r="D610" s="16">
        <v>0</v>
      </c>
      <c r="E610" s="16">
        <v>0</v>
      </c>
      <c r="F610" s="16">
        <v>0</v>
      </c>
      <c r="G610" s="16">
        <v>0</v>
      </c>
      <c r="H610" s="16">
        <v>0</v>
      </c>
      <c r="I610" s="16">
        <v>0</v>
      </c>
    </row>
    <row r="611" spans="1:9" x14ac:dyDescent="0.25">
      <c r="A611" s="30"/>
      <c r="B611" s="15" t="s">
        <v>73</v>
      </c>
      <c r="C611" s="14"/>
      <c r="D611" s="16">
        <v>0</v>
      </c>
      <c r="E611" s="16">
        <v>0</v>
      </c>
      <c r="F611" s="16">
        <v>0</v>
      </c>
      <c r="G611" s="16">
        <v>0</v>
      </c>
      <c r="H611" s="16">
        <v>0</v>
      </c>
      <c r="I611" s="16">
        <v>0</v>
      </c>
    </row>
    <row r="612" spans="1:9" ht="15" customHeight="1" x14ac:dyDescent="0.25">
      <c r="A612" s="22"/>
      <c r="B612" s="20" t="s">
        <v>27</v>
      </c>
      <c r="C612" s="20"/>
      <c r="D612" s="21">
        <f>D599+D602+D608+D609+D610+D611</f>
        <v>6188000</v>
      </c>
      <c r="E612" s="21">
        <f t="shared" ref="E612:I612" si="73">E599+E602+E608+E609+E610+E611</f>
        <v>6188000</v>
      </c>
      <c r="F612" s="21">
        <f t="shared" si="73"/>
        <v>6149000</v>
      </c>
      <c r="G612" s="21">
        <f t="shared" si="73"/>
        <v>6109000</v>
      </c>
      <c r="H612" s="21">
        <f t="shared" si="73"/>
        <v>6055000</v>
      </c>
      <c r="I612" s="21">
        <f t="shared" si="73"/>
        <v>6055000</v>
      </c>
    </row>
    <row r="613" spans="1:9" ht="15" customHeight="1" x14ac:dyDescent="0.25">
      <c r="A613" s="30"/>
      <c r="B613" s="43" t="s">
        <v>28</v>
      </c>
      <c r="C613" s="42"/>
      <c r="D613" s="44">
        <v>0</v>
      </c>
      <c r="E613" s="44">
        <v>0</v>
      </c>
      <c r="F613" s="44">
        <v>0</v>
      </c>
      <c r="G613" s="44">
        <v>0</v>
      </c>
      <c r="H613" s="44">
        <v>0</v>
      </c>
      <c r="I613" s="44">
        <v>0</v>
      </c>
    </row>
    <row r="614" spans="1:9" ht="15" customHeight="1" x14ac:dyDescent="0.25">
      <c r="A614" s="22"/>
      <c r="B614" s="20" t="s">
        <v>29</v>
      </c>
      <c r="C614" s="20"/>
      <c r="D614" s="21">
        <f>D612-D613</f>
        <v>6188000</v>
      </c>
      <c r="E614" s="21">
        <f>E612-E613</f>
        <v>6188000</v>
      </c>
      <c r="F614" s="21">
        <f t="shared" ref="F614:I614" si="74">F612-F613</f>
        <v>6149000</v>
      </c>
      <c r="G614" s="21">
        <f t="shared" si="74"/>
        <v>6109000</v>
      </c>
      <c r="H614" s="21">
        <f t="shared" si="74"/>
        <v>6055000</v>
      </c>
      <c r="I614" s="21">
        <f t="shared" si="74"/>
        <v>6055000</v>
      </c>
    </row>
    <row r="615" spans="1:9" ht="15" customHeight="1" x14ac:dyDescent="0.25">
      <c r="A615" s="11">
        <v>30</v>
      </c>
      <c r="B615" s="12" t="s">
        <v>20</v>
      </c>
      <c r="C615" s="11"/>
      <c r="D615" s="12"/>
      <c r="E615" s="12"/>
      <c r="F615" s="12"/>
      <c r="G615" s="12"/>
      <c r="H615" s="12"/>
      <c r="I615" s="12"/>
    </row>
    <row r="616" spans="1:9" ht="15" customHeight="1" x14ac:dyDescent="0.25">
      <c r="A616" s="30"/>
      <c r="B616" s="15" t="s">
        <v>24</v>
      </c>
      <c r="C616" s="14">
        <v>21</v>
      </c>
      <c r="D616" s="16">
        <v>5643000</v>
      </c>
      <c r="E616" s="16">
        <v>5643000</v>
      </c>
      <c r="F616" s="16">
        <v>5059000</v>
      </c>
      <c r="G616" s="16">
        <v>4808000</v>
      </c>
      <c r="H616" s="16">
        <v>4584000</v>
      </c>
      <c r="I616" s="16">
        <v>4584000</v>
      </c>
    </row>
    <row r="617" spans="1:9" ht="15" customHeight="1" x14ac:dyDescent="0.25">
      <c r="A617" s="30"/>
      <c r="B617" s="17" t="s">
        <v>93</v>
      </c>
      <c r="C617" s="14"/>
      <c r="D617" s="16"/>
      <c r="E617" s="16"/>
      <c r="F617" s="16"/>
      <c r="G617" s="16"/>
      <c r="H617" s="16"/>
      <c r="I617" s="16"/>
    </row>
    <row r="618" spans="1:9" ht="15" customHeight="1" x14ac:dyDescent="0.25">
      <c r="A618" s="30"/>
      <c r="B618" s="18" t="s">
        <v>114</v>
      </c>
      <c r="C618" s="14" t="s">
        <v>103</v>
      </c>
      <c r="D618" s="16">
        <v>159000</v>
      </c>
      <c r="E618" s="16">
        <v>159000</v>
      </c>
      <c r="F618" s="16">
        <v>159000</v>
      </c>
      <c r="G618" s="16">
        <v>159000</v>
      </c>
      <c r="H618" s="16">
        <v>159000</v>
      </c>
      <c r="I618" s="16">
        <v>159000</v>
      </c>
    </row>
    <row r="619" spans="1:9" ht="15" customHeight="1" x14ac:dyDescent="0.25">
      <c r="A619" s="30"/>
      <c r="B619" s="15" t="s">
        <v>25</v>
      </c>
      <c r="C619" s="14">
        <v>23</v>
      </c>
      <c r="D619" s="16">
        <v>0</v>
      </c>
      <c r="E619" s="16">
        <v>0</v>
      </c>
      <c r="F619" s="16">
        <v>0</v>
      </c>
      <c r="G619" s="16">
        <v>0</v>
      </c>
      <c r="H619" s="16">
        <v>0</v>
      </c>
      <c r="I619" s="16">
        <v>0</v>
      </c>
    </row>
    <row r="620" spans="1:9" ht="38.25" customHeight="1" x14ac:dyDescent="0.25">
      <c r="A620" s="30"/>
      <c r="B620" s="18" t="s">
        <v>94</v>
      </c>
      <c r="C620" s="14" t="s">
        <v>10</v>
      </c>
      <c r="D620" s="16">
        <v>0</v>
      </c>
      <c r="E620" s="16">
        <v>0</v>
      </c>
      <c r="F620" s="16">
        <v>0</v>
      </c>
      <c r="G620" s="16">
        <v>0</v>
      </c>
      <c r="H620" s="16">
        <v>0</v>
      </c>
      <c r="I620" s="16">
        <v>0</v>
      </c>
    </row>
    <row r="621" spans="1:9" ht="25.5" customHeight="1" x14ac:dyDescent="0.25">
      <c r="A621" s="30"/>
      <c r="B621" s="18" t="s">
        <v>106</v>
      </c>
      <c r="C621" s="14" t="s">
        <v>11</v>
      </c>
      <c r="D621" s="16">
        <v>0</v>
      </c>
      <c r="E621" s="16">
        <v>0</v>
      </c>
      <c r="F621" s="16">
        <v>0</v>
      </c>
      <c r="G621" s="16">
        <v>0</v>
      </c>
      <c r="H621" s="16">
        <v>0</v>
      </c>
      <c r="I621" s="16">
        <v>0</v>
      </c>
    </row>
    <row r="622" spans="1:9" ht="25.5" customHeight="1" x14ac:dyDescent="0.25">
      <c r="A622" s="46"/>
      <c r="B622" s="18" t="s">
        <v>95</v>
      </c>
      <c r="C622" s="14" t="s">
        <v>7</v>
      </c>
      <c r="D622" s="16">
        <v>0</v>
      </c>
      <c r="E622" s="16">
        <v>0</v>
      </c>
      <c r="F622" s="16">
        <v>0</v>
      </c>
      <c r="G622" s="16">
        <v>0</v>
      </c>
      <c r="H622" s="16">
        <v>0</v>
      </c>
      <c r="I622" s="16">
        <v>0</v>
      </c>
    </row>
    <row r="623" spans="1:9" ht="15" customHeight="1" x14ac:dyDescent="0.25">
      <c r="A623" s="46"/>
      <c r="B623" s="18" t="s">
        <v>108</v>
      </c>
      <c r="C623" s="14" t="s">
        <v>8</v>
      </c>
      <c r="D623" s="16">
        <v>0</v>
      </c>
      <c r="E623" s="16">
        <v>0</v>
      </c>
      <c r="F623" s="16">
        <v>0</v>
      </c>
      <c r="G623" s="16">
        <v>0</v>
      </c>
      <c r="H623" s="16">
        <v>0</v>
      </c>
      <c r="I623" s="16">
        <v>0</v>
      </c>
    </row>
    <row r="624" spans="1:9" ht="15" customHeight="1" x14ac:dyDescent="0.25">
      <c r="A624" s="46"/>
      <c r="B624" s="18" t="s">
        <v>12</v>
      </c>
      <c r="C624" s="14" t="s">
        <v>13</v>
      </c>
      <c r="D624" s="16">
        <v>0</v>
      </c>
      <c r="E624" s="16">
        <v>0</v>
      </c>
      <c r="F624" s="16">
        <v>0</v>
      </c>
      <c r="G624" s="16">
        <v>0</v>
      </c>
      <c r="H624" s="16">
        <v>0</v>
      </c>
      <c r="I624" s="16">
        <v>0</v>
      </c>
    </row>
    <row r="625" spans="1:9" ht="15" customHeight="1" x14ac:dyDescent="0.25">
      <c r="A625" s="30"/>
      <c r="B625" s="15" t="s">
        <v>26</v>
      </c>
      <c r="C625" s="14"/>
      <c r="D625" s="16">
        <v>854000</v>
      </c>
      <c r="E625" s="16">
        <v>854000</v>
      </c>
      <c r="F625" s="16">
        <v>854000</v>
      </c>
      <c r="G625" s="16">
        <v>854000</v>
      </c>
      <c r="H625" s="16">
        <v>854000</v>
      </c>
      <c r="I625" s="16">
        <v>854000</v>
      </c>
    </row>
    <row r="626" spans="1:9" ht="15" customHeight="1" x14ac:dyDescent="0.25">
      <c r="A626" s="30"/>
      <c r="B626" s="15" t="s">
        <v>84</v>
      </c>
      <c r="C626" s="14"/>
      <c r="D626" s="16">
        <v>0</v>
      </c>
      <c r="E626" s="16">
        <v>0</v>
      </c>
      <c r="F626" s="16">
        <v>0</v>
      </c>
      <c r="G626" s="16">
        <v>0</v>
      </c>
      <c r="H626" s="16">
        <v>0</v>
      </c>
      <c r="I626" s="16">
        <v>0</v>
      </c>
    </row>
    <row r="627" spans="1:9" ht="15" customHeight="1" x14ac:dyDescent="0.25">
      <c r="A627" s="30"/>
      <c r="B627" s="15" t="s">
        <v>85</v>
      </c>
      <c r="C627" s="14"/>
      <c r="D627" s="16">
        <v>0</v>
      </c>
      <c r="E627" s="16">
        <v>0</v>
      </c>
      <c r="F627" s="16">
        <v>0</v>
      </c>
      <c r="G627" s="16">
        <v>0</v>
      </c>
      <c r="H627" s="16">
        <v>0</v>
      </c>
      <c r="I627" s="16">
        <v>0</v>
      </c>
    </row>
    <row r="628" spans="1:9" x14ac:dyDescent="0.25">
      <c r="A628" s="30"/>
      <c r="B628" s="15" t="s">
        <v>73</v>
      </c>
      <c r="C628" s="14"/>
      <c r="D628" s="16">
        <v>0</v>
      </c>
      <c r="E628" s="16">
        <v>0</v>
      </c>
      <c r="F628" s="16">
        <v>0</v>
      </c>
      <c r="G628" s="16">
        <v>0</v>
      </c>
      <c r="H628" s="16">
        <v>0</v>
      </c>
      <c r="I628" s="16">
        <v>0</v>
      </c>
    </row>
    <row r="629" spans="1:9" ht="15" customHeight="1" x14ac:dyDescent="0.25">
      <c r="A629" s="22"/>
      <c r="B629" s="20" t="s">
        <v>27</v>
      </c>
      <c r="C629" s="20"/>
      <c r="D629" s="21">
        <f>D616+D619+D625+D626+D627+D628</f>
        <v>6497000</v>
      </c>
      <c r="E629" s="21">
        <f t="shared" ref="E629:I629" si="75">E616+E619+E625+E626+E627+E628</f>
        <v>6497000</v>
      </c>
      <c r="F629" s="21">
        <f t="shared" si="75"/>
        <v>5913000</v>
      </c>
      <c r="G629" s="21">
        <f t="shared" si="75"/>
        <v>5662000</v>
      </c>
      <c r="H629" s="21">
        <f t="shared" si="75"/>
        <v>5438000</v>
      </c>
      <c r="I629" s="21">
        <f t="shared" si="75"/>
        <v>5438000</v>
      </c>
    </row>
    <row r="630" spans="1:9" ht="15" customHeight="1" x14ac:dyDescent="0.25">
      <c r="A630" s="30"/>
      <c r="B630" s="43" t="s">
        <v>28</v>
      </c>
      <c r="C630" s="42"/>
      <c r="D630" s="44">
        <v>0</v>
      </c>
      <c r="E630" s="44">
        <v>0</v>
      </c>
      <c r="F630" s="44">
        <v>0</v>
      </c>
      <c r="G630" s="44">
        <v>0</v>
      </c>
      <c r="H630" s="44">
        <v>0</v>
      </c>
      <c r="I630" s="44">
        <v>0</v>
      </c>
    </row>
    <row r="631" spans="1:9" ht="15" customHeight="1" x14ac:dyDescent="0.25">
      <c r="A631" s="22"/>
      <c r="B631" s="20" t="s">
        <v>29</v>
      </c>
      <c r="C631" s="20"/>
      <c r="D631" s="21">
        <f>D629-D630</f>
        <v>6497000</v>
      </c>
      <c r="E631" s="21">
        <f>E629-E630</f>
        <v>6497000</v>
      </c>
      <c r="F631" s="21">
        <f t="shared" ref="F631:I631" si="76">F629-F630</f>
        <v>5913000</v>
      </c>
      <c r="G631" s="21">
        <f t="shared" si="76"/>
        <v>5662000</v>
      </c>
      <c r="H631" s="21">
        <f t="shared" si="76"/>
        <v>5438000</v>
      </c>
      <c r="I631" s="21">
        <f t="shared" si="76"/>
        <v>5438000</v>
      </c>
    </row>
    <row r="632" spans="1:9" ht="27" x14ac:dyDescent="0.25">
      <c r="A632" s="11">
        <v>31</v>
      </c>
      <c r="B632" s="12" t="s">
        <v>21</v>
      </c>
      <c r="C632" s="11"/>
      <c r="D632" s="12"/>
      <c r="E632" s="12"/>
      <c r="F632" s="12"/>
      <c r="G632" s="12"/>
      <c r="H632" s="12"/>
      <c r="I632" s="12"/>
    </row>
    <row r="633" spans="1:9" ht="15" customHeight="1" x14ac:dyDescent="0.25">
      <c r="A633" s="30"/>
      <c r="B633" s="15" t="s">
        <v>24</v>
      </c>
      <c r="C633" s="14">
        <v>21</v>
      </c>
      <c r="D633" s="16">
        <v>15627000</v>
      </c>
      <c r="E633" s="16">
        <v>15627000</v>
      </c>
      <c r="F633" s="16">
        <v>14546000</v>
      </c>
      <c r="G633" s="16">
        <v>13681000</v>
      </c>
      <c r="H633" s="16">
        <v>12902000</v>
      </c>
      <c r="I633" s="16">
        <v>12902000</v>
      </c>
    </row>
    <row r="634" spans="1:9" ht="15" customHeight="1" x14ac:dyDescent="0.25">
      <c r="A634" s="30"/>
      <c r="B634" s="17" t="s">
        <v>93</v>
      </c>
      <c r="C634" s="14"/>
      <c r="D634" s="16"/>
      <c r="E634" s="16"/>
      <c r="F634" s="16"/>
      <c r="G634" s="16"/>
      <c r="H634" s="16"/>
      <c r="I634" s="16"/>
    </row>
    <row r="635" spans="1:9" ht="15" customHeight="1" x14ac:dyDescent="0.25">
      <c r="A635" s="30"/>
      <c r="B635" s="18" t="s">
        <v>114</v>
      </c>
      <c r="C635" s="14" t="s">
        <v>103</v>
      </c>
      <c r="D635" s="16">
        <v>443000</v>
      </c>
      <c r="E635" s="16">
        <v>443000</v>
      </c>
      <c r="F635" s="16">
        <v>443000</v>
      </c>
      <c r="G635" s="16">
        <v>443000</v>
      </c>
      <c r="H635" s="16">
        <v>443000</v>
      </c>
      <c r="I635" s="16">
        <v>443000</v>
      </c>
    </row>
    <row r="636" spans="1:9" ht="15" customHeight="1" x14ac:dyDescent="0.25">
      <c r="A636" s="30"/>
      <c r="B636" s="15" t="s">
        <v>25</v>
      </c>
      <c r="C636" s="14">
        <v>23</v>
      </c>
      <c r="D636" s="16">
        <v>0</v>
      </c>
      <c r="E636" s="16">
        <v>0</v>
      </c>
      <c r="F636" s="16">
        <v>0</v>
      </c>
      <c r="G636" s="16">
        <v>0</v>
      </c>
      <c r="H636" s="16">
        <v>0</v>
      </c>
      <c r="I636" s="16">
        <v>0</v>
      </c>
    </row>
    <row r="637" spans="1:9" ht="38.25" customHeight="1" x14ac:dyDescent="0.25">
      <c r="A637" s="30"/>
      <c r="B637" s="18" t="s">
        <v>94</v>
      </c>
      <c r="C637" s="14" t="s">
        <v>10</v>
      </c>
      <c r="D637" s="16">
        <v>0</v>
      </c>
      <c r="E637" s="16">
        <v>0</v>
      </c>
      <c r="F637" s="16">
        <v>0</v>
      </c>
      <c r="G637" s="16">
        <v>0</v>
      </c>
      <c r="H637" s="16">
        <v>0</v>
      </c>
      <c r="I637" s="16">
        <v>0</v>
      </c>
    </row>
    <row r="638" spans="1:9" ht="25.5" customHeight="1" x14ac:dyDescent="0.25">
      <c r="A638" s="30"/>
      <c r="B638" s="18" t="s">
        <v>106</v>
      </c>
      <c r="C638" s="14" t="s">
        <v>11</v>
      </c>
      <c r="D638" s="16">
        <v>0</v>
      </c>
      <c r="E638" s="16">
        <v>0</v>
      </c>
      <c r="F638" s="16">
        <v>0</v>
      </c>
      <c r="G638" s="16">
        <v>0</v>
      </c>
      <c r="H638" s="16">
        <v>0</v>
      </c>
      <c r="I638" s="16">
        <v>0</v>
      </c>
    </row>
    <row r="639" spans="1:9" ht="25.5" customHeight="1" x14ac:dyDescent="0.25">
      <c r="A639" s="46"/>
      <c r="B639" s="18" t="s">
        <v>95</v>
      </c>
      <c r="C639" s="14" t="s">
        <v>7</v>
      </c>
      <c r="D639" s="16">
        <v>0</v>
      </c>
      <c r="E639" s="16">
        <v>0</v>
      </c>
      <c r="F639" s="16">
        <v>0</v>
      </c>
      <c r="G639" s="16">
        <v>0</v>
      </c>
      <c r="H639" s="16">
        <v>0</v>
      </c>
      <c r="I639" s="16">
        <v>0</v>
      </c>
    </row>
    <row r="640" spans="1:9" ht="15" customHeight="1" x14ac:dyDescent="0.25">
      <c r="A640" s="46"/>
      <c r="B640" s="18" t="s">
        <v>108</v>
      </c>
      <c r="C640" s="14" t="s">
        <v>8</v>
      </c>
      <c r="D640" s="16">
        <v>0</v>
      </c>
      <c r="E640" s="16">
        <v>0</v>
      </c>
      <c r="F640" s="16">
        <v>0</v>
      </c>
      <c r="G640" s="16">
        <v>0</v>
      </c>
      <c r="H640" s="16">
        <v>0</v>
      </c>
      <c r="I640" s="16">
        <v>0</v>
      </c>
    </row>
    <row r="641" spans="1:9" ht="15" customHeight="1" x14ac:dyDescent="0.25">
      <c r="A641" s="46"/>
      <c r="B641" s="18" t="s">
        <v>12</v>
      </c>
      <c r="C641" s="14" t="s">
        <v>13</v>
      </c>
      <c r="D641" s="16">
        <v>0</v>
      </c>
      <c r="E641" s="16">
        <v>0</v>
      </c>
      <c r="F641" s="16">
        <v>0</v>
      </c>
      <c r="G641" s="16">
        <v>0</v>
      </c>
      <c r="H641" s="16">
        <v>0</v>
      </c>
      <c r="I641" s="16">
        <v>0</v>
      </c>
    </row>
    <row r="642" spans="1:9" ht="15" customHeight="1" x14ac:dyDescent="0.25">
      <c r="A642" s="30"/>
      <c r="B642" s="15" t="s">
        <v>26</v>
      </c>
      <c r="C642" s="14"/>
      <c r="D642" s="16">
        <v>2749000</v>
      </c>
      <c r="E642" s="16">
        <v>2749000</v>
      </c>
      <c r="F642" s="16">
        <v>2749000</v>
      </c>
      <c r="G642" s="16">
        <v>2749000</v>
      </c>
      <c r="H642" s="16">
        <v>2749000</v>
      </c>
      <c r="I642" s="16">
        <v>2749000</v>
      </c>
    </row>
    <row r="643" spans="1:9" ht="15" customHeight="1" x14ac:dyDescent="0.25">
      <c r="A643" s="30"/>
      <c r="B643" s="15" t="s">
        <v>84</v>
      </c>
      <c r="C643" s="14"/>
      <c r="D643" s="16">
        <v>0</v>
      </c>
      <c r="E643" s="16">
        <v>0</v>
      </c>
      <c r="F643" s="16">
        <v>0</v>
      </c>
      <c r="G643" s="16">
        <v>0</v>
      </c>
      <c r="H643" s="16">
        <v>0</v>
      </c>
      <c r="I643" s="16">
        <v>0</v>
      </c>
    </row>
    <row r="644" spans="1:9" ht="15" customHeight="1" x14ac:dyDescent="0.25">
      <c r="A644" s="30"/>
      <c r="B644" s="15" t="s">
        <v>85</v>
      </c>
      <c r="C644" s="14"/>
      <c r="D644" s="16">
        <v>0</v>
      </c>
      <c r="E644" s="16">
        <v>0</v>
      </c>
      <c r="F644" s="16">
        <v>0</v>
      </c>
      <c r="G644" s="16">
        <v>0</v>
      </c>
      <c r="H644" s="16">
        <v>0</v>
      </c>
      <c r="I644" s="16">
        <v>0</v>
      </c>
    </row>
    <row r="645" spans="1:9" x14ac:dyDescent="0.25">
      <c r="A645" s="30"/>
      <c r="B645" s="15" t="s">
        <v>73</v>
      </c>
      <c r="C645" s="14"/>
      <c r="D645" s="16">
        <v>0</v>
      </c>
      <c r="E645" s="16">
        <v>0</v>
      </c>
      <c r="F645" s="16">
        <v>0</v>
      </c>
      <c r="G645" s="16">
        <v>0</v>
      </c>
      <c r="H645" s="16">
        <v>0</v>
      </c>
      <c r="I645" s="16">
        <v>0</v>
      </c>
    </row>
    <row r="646" spans="1:9" ht="15" customHeight="1" x14ac:dyDescent="0.25">
      <c r="A646" s="22"/>
      <c r="B646" s="20" t="s">
        <v>27</v>
      </c>
      <c r="C646" s="20"/>
      <c r="D646" s="21">
        <f>D633+D636+D642+D643+D644+D645</f>
        <v>18376000</v>
      </c>
      <c r="E646" s="21">
        <f t="shared" ref="E646:I646" si="77">E633+E636+E642+E643+E644+E645</f>
        <v>18376000</v>
      </c>
      <c r="F646" s="21">
        <f t="shared" si="77"/>
        <v>17295000</v>
      </c>
      <c r="G646" s="21">
        <f t="shared" si="77"/>
        <v>16430000</v>
      </c>
      <c r="H646" s="21">
        <f t="shared" si="77"/>
        <v>15651000</v>
      </c>
      <c r="I646" s="21">
        <f t="shared" si="77"/>
        <v>15651000</v>
      </c>
    </row>
    <row r="647" spans="1:9" ht="15" customHeight="1" x14ac:dyDescent="0.25">
      <c r="A647" s="30"/>
      <c r="B647" s="43" t="s">
        <v>28</v>
      </c>
      <c r="C647" s="42"/>
      <c r="D647" s="44">
        <v>0</v>
      </c>
      <c r="E647" s="44">
        <v>0</v>
      </c>
      <c r="F647" s="44">
        <v>0</v>
      </c>
      <c r="G647" s="44">
        <v>0</v>
      </c>
      <c r="H647" s="44">
        <v>0</v>
      </c>
      <c r="I647" s="44">
        <v>0</v>
      </c>
    </row>
    <row r="648" spans="1:9" ht="15" customHeight="1" x14ac:dyDescent="0.25">
      <c r="A648" s="22"/>
      <c r="B648" s="20" t="s">
        <v>29</v>
      </c>
      <c r="C648" s="20"/>
      <c r="D648" s="21">
        <f>D646-D647</f>
        <v>18376000</v>
      </c>
      <c r="E648" s="21">
        <f>E646-E647</f>
        <v>18376000</v>
      </c>
      <c r="F648" s="21">
        <f t="shared" ref="F648:I648" si="78">F646-F647</f>
        <v>17295000</v>
      </c>
      <c r="G648" s="21">
        <f t="shared" si="78"/>
        <v>16430000</v>
      </c>
      <c r="H648" s="21">
        <f t="shared" si="78"/>
        <v>15651000</v>
      </c>
      <c r="I648" s="21">
        <f t="shared" si="78"/>
        <v>15651000</v>
      </c>
    </row>
    <row r="649" spans="1:9" ht="15" customHeight="1" x14ac:dyDescent="0.25">
      <c r="A649" s="45"/>
      <c r="B649" s="39" t="s">
        <v>4</v>
      </c>
      <c r="C649" s="38"/>
      <c r="D649" s="39"/>
      <c r="E649" s="39"/>
      <c r="F649" s="39"/>
      <c r="G649" s="39"/>
      <c r="H649" s="39"/>
      <c r="I649" s="39"/>
    </row>
    <row r="650" spans="1:9" ht="15" customHeight="1" x14ac:dyDescent="0.25">
      <c r="A650" s="30"/>
      <c r="B650" s="15" t="s">
        <v>24</v>
      </c>
      <c r="C650" s="14">
        <v>21</v>
      </c>
      <c r="D650" s="16">
        <f t="shared" ref="D650:I650" si="79">D6+D31+D224+D269+D379+D84+D497+D103+D171+D337+D124+D320+D207+D141+D48+D480+D463+D403+D427+D301+D446+D514+D531+D548+D565+D582+D599+D616+D633+D362</f>
        <v>14761542000</v>
      </c>
      <c r="E650" s="16">
        <f t="shared" si="79"/>
        <v>14761542000</v>
      </c>
      <c r="F650" s="16">
        <f t="shared" si="79"/>
        <v>14490989000</v>
      </c>
      <c r="G650" s="16">
        <f t="shared" si="79"/>
        <v>14378217000</v>
      </c>
      <c r="H650" s="16">
        <f t="shared" si="79"/>
        <v>14331759000</v>
      </c>
      <c r="I650" s="16">
        <f t="shared" si="79"/>
        <v>14331759000</v>
      </c>
    </row>
    <row r="651" spans="1:9" ht="15" customHeight="1" x14ac:dyDescent="0.25">
      <c r="A651" s="30"/>
      <c r="B651" s="17" t="s">
        <v>93</v>
      </c>
      <c r="C651" s="14"/>
      <c r="D651" s="16"/>
      <c r="E651" s="16"/>
      <c r="F651" s="16"/>
      <c r="G651" s="16"/>
      <c r="H651" s="16"/>
      <c r="I651" s="16"/>
    </row>
    <row r="652" spans="1:9" ht="15" customHeight="1" x14ac:dyDescent="0.25">
      <c r="A652" s="30"/>
      <c r="B652" s="18" t="s">
        <v>114</v>
      </c>
      <c r="C652" s="14" t="s">
        <v>103</v>
      </c>
      <c r="D652" s="16">
        <f t="shared" ref="D652:I658" si="80">D8+D33+D226+D271+D381+D86+D499+D105+D173+D339+D126+D322+D209+D143+D50+D482+D465+D405+D429+D303+D448+D533+D550+D567+D584+D601+D618+D635+D516+D364</f>
        <v>651361000</v>
      </c>
      <c r="E652" s="16">
        <f t="shared" si="80"/>
        <v>651361000</v>
      </c>
      <c r="F652" s="16">
        <f t="shared" si="80"/>
        <v>640354000</v>
      </c>
      <c r="G652" s="16">
        <f t="shared" si="80"/>
        <v>642835000</v>
      </c>
      <c r="H652" s="16">
        <f t="shared" si="80"/>
        <v>640135000</v>
      </c>
      <c r="I652" s="16">
        <f t="shared" si="80"/>
        <v>640135000</v>
      </c>
    </row>
    <row r="653" spans="1:9" ht="15" customHeight="1" x14ac:dyDescent="0.25">
      <c r="A653" s="30"/>
      <c r="B653" s="15" t="s">
        <v>25</v>
      </c>
      <c r="C653" s="14">
        <v>23</v>
      </c>
      <c r="D653" s="16">
        <f t="shared" si="80"/>
        <v>34734975000</v>
      </c>
      <c r="E653" s="16">
        <f t="shared" si="80"/>
        <v>34494005000</v>
      </c>
      <c r="F653" s="16">
        <f t="shared" si="80"/>
        <v>34325303200</v>
      </c>
      <c r="G653" s="16">
        <f t="shared" si="80"/>
        <v>34907569600</v>
      </c>
      <c r="H653" s="16">
        <f t="shared" si="80"/>
        <v>34721953200</v>
      </c>
      <c r="I653" s="16">
        <f t="shared" si="80"/>
        <v>34951039560</v>
      </c>
    </row>
    <row r="654" spans="1:9" ht="38.25" customHeight="1" x14ac:dyDescent="0.25">
      <c r="A654" s="30"/>
      <c r="B654" s="18" t="s">
        <v>94</v>
      </c>
      <c r="C654" s="14" t="s">
        <v>10</v>
      </c>
      <c r="D654" s="16">
        <f t="shared" si="80"/>
        <v>27362739000</v>
      </c>
      <c r="E654" s="16">
        <f t="shared" si="80"/>
        <v>27058739000</v>
      </c>
      <c r="F654" s="16">
        <f t="shared" si="80"/>
        <v>27175621400</v>
      </c>
      <c r="G654" s="16">
        <f t="shared" si="80"/>
        <v>27691582400</v>
      </c>
      <c r="H654" s="16">
        <f t="shared" si="80"/>
        <v>27765063400</v>
      </c>
      <c r="I654" s="16">
        <f t="shared" si="80"/>
        <v>27894063400</v>
      </c>
    </row>
    <row r="655" spans="1:9" ht="25.5" customHeight="1" x14ac:dyDescent="0.25">
      <c r="A655" s="30"/>
      <c r="B655" s="18" t="s">
        <v>106</v>
      </c>
      <c r="C655" s="14" t="s">
        <v>11</v>
      </c>
      <c r="D655" s="16">
        <f t="shared" si="80"/>
        <v>365485000</v>
      </c>
      <c r="E655" s="16">
        <f t="shared" si="80"/>
        <v>396985000</v>
      </c>
      <c r="F655" s="16">
        <f t="shared" si="80"/>
        <v>456034800</v>
      </c>
      <c r="G655" s="16">
        <f t="shared" si="80"/>
        <v>467999200</v>
      </c>
      <c r="H655" s="16">
        <f t="shared" si="80"/>
        <v>462440800</v>
      </c>
      <c r="I655" s="16">
        <f t="shared" si="80"/>
        <v>475527160</v>
      </c>
    </row>
    <row r="656" spans="1:9" ht="25.5" customHeight="1" x14ac:dyDescent="0.25">
      <c r="A656" s="46"/>
      <c r="B656" s="18" t="s">
        <v>95</v>
      </c>
      <c r="C656" s="14" t="s">
        <v>7</v>
      </c>
      <c r="D656" s="16">
        <f t="shared" si="80"/>
        <v>3378046000</v>
      </c>
      <c r="E656" s="16">
        <f t="shared" si="80"/>
        <v>3378046000</v>
      </c>
      <c r="F656" s="16">
        <f t="shared" si="80"/>
        <v>3448046000</v>
      </c>
      <c r="G656" s="16">
        <f t="shared" si="80"/>
        <v>3448046000</v>
      </c>
      <c r="H656" s="16">
        <f t="shared" si="80"/>
        <v>3448046000</v>
      </c>
      <c r="I656" s="16">
        <f t="shared" si="80"/>
        <v>3448046000</v>
      </c>
    </row>
    <row r="657" spans="1:9" ht="15" customHeight="1" x14ac:dyDescent="0.25">
      <c r="A657" s="46"/>
      <c r="B657" s="18" t="s">
        <v>108</v>
      </c>
      <c r="C657" s="14" t="s">
        <v>8</v>
      </c>
      <c r="D657" s="16">
        <f t="shared" si="80"/>
        <v>67160000</v>
      </c>
      <c r="E657" s="16">
        <f t="shared" si="80"/>
        <v>67160000</v>
      </c>
      <c r="F657" s="16">
        <f t="shared" si="80"/>
        <v>67160000</v>
      </c>
      <c r="G657" s="16">
        <f t="shared" si="80"/>
        <v>67160000</v>
      </c>
      <c r="H657" s="16">
        <f t="shared" si="80"/>
        <v>67160000</v>
      </c>
      <c r="I657" s="16">
        <f t="shared" si="80"/>
        <v>67160000</v>
      </c>
    </row>
    <row r="658" spans="1:9" ht="15" customHeight="1" x14ac:dyDescent="0.25">
      <c r="A658" s="46"/>
      <c r="B658" s="18" t="s">
        <v>12</v>
      </c>
      <c r="C658" s="14" t="s">
        <v>13</v>
      </c>
      <c r="D658" s="16">
        <f t="shared" si="80"/>
        <v>3561545000</v>
      </c>
      <c r="E658" s="16">
        <f t="shared" si="80"/>
        <v>3593075000</v>
      </c>
      <c r="F658" s="16">
        <f t="shared" si="80"/>
        <v>3178441000</v>
      </c>
      <c r="G658" s="16">
        <f t="shared" si="80"/>
        <v>3232782000</v>
      </c>
      <c r="H658" s="16">
        <f t="shared" si="80"/>
        <v>2979243000</v>
      </c>
      <c r="I658" s="16">
        <f t="shared" si="80"/>
        <v>3066243000</v>
      </c>
    </row>
    <row r="659" spans="1:9" ht="15" customHeight="1" x14ac:dyDescent="0.25">
      <c r="A659" s="30"/>
      <c r="B659" s="15" t="s">
        <v>26</v>
      </c>
      <c r="C659" s="14"/>
      <c r="D659" s="16">
        <f t="shared" ref="D659:I659" si="81">D15+D40+D233+D280+D388+D93+D506+D112+D180+D346+D133+D329+D216+D150+D57+D489+D472+D412+D436+D312+D455+D540+D557+D574+D591+D608+D625+D642+D523+D371</f>
        <v>16104797000</v>
      </c>
      <c r="E659" s="16">
        <f t="shared" si="81"/>
        <v>16501739000</v>
      </c>
      <c r="F659" s="16">
        <f t="shared" si="81"/>
        <v>17112334000</v>
      </c>
      <c r="G659" s="16">
        <f t="shared" si="81"/>
        <v>18122924000</v>
      </c>
      <c r="H659" s="16">
        <f t="shared" si="81"/>
        <v>19518356000</v>
      </c>
      <c r="I659" s="16">
        <f t="shared" si="81"/>
        <v>19826475000</v>
      </c>
    </row>
    <row r="660" spans="1:9" ht="15" customHeight="1" x14ac:dyDescent="0.25">
      <c r="A660" s="30"/>
      <c r="B660" s="15" t="s">
        <v>65</v>
      </c>
      <c r="C660" s="14"/>
      <c r="D660" s="16">
        <v>169950000</v>
      </c>
      <c r="E660" s="16">
        <f>E23</f>
        <v>169950000</v>
      </c>
      <c r="F660" s="16">
        <f t="shared" ref="F660:I660" si="82">F23</f>
        <v>170850000</v>
      </c>
      <c r="G660" s="16">
        <f t="shared" si="82"/>
        <v>170450000</v>
      </c>
      <c r="H660" s="16">
        <f t="shared" si="82"/>
        <v>170050000</v>
      </c>
      <c r="I660" s="16">
        <f t="shared" si="82"/>
        <v>170050000</v>
      </c>
    </row>
    <row r="661" spans="1:9" ht="15" customHeight="1" x14ac:dyDescent="0.25">
      <c r="A661" s="30"/>
      <c r="B661" s="15" t="s">
        <v>67</v>
      </c>
      <c r="C661" s="14"/>
      <c r="D661" s="16">
        <f>D650+D653+D659+D660</f>
        <v>65771264000</v>
      </c>
      <c r="E661" s="16">
        <f t="shared" ref="E661:I661" si="83">E650+E653+E659+E660</f>
        <v>65927236000</v>
      </c>
      <c r="F661" s="16">
        <f t="shared" si="83"/>
        <v>66099476200</v>
      </c>
      <c r="G661" s="16">
        <f t="shared" si="83"/>
        <v>67579160600</v>
      </c>
      <c r="H661" s="16">
        <f t="shared" si="83"/>
        <v>68742118200</v>
      </c>
      <c r="I661" s="16">
        <f t="shared" si="83"/>
        <v>69279323560</v>
      </c>
    </row>
    <row r="662" spans="1:9" ht="15" customHeight="1" x14ac:dyDescent="0.25">
      <c r="A662" s="30"/>
      <c r="B662" s="15" t="s">
        <v>99</v>
      </c>
      <c r="C662" s="14"/>
      <c r="D662" s="16">
        <f t="shared" ref="D662:I663" si="84">D16+D24+D41+D234+D284+D389+D96+D507+D116+D181+D347+D134+D330+D217+D151+D58+D490+D473+D413+D439+D313+D456+D541+D558+D575+D592+D609+D626+D643+D524+D372</f>
        <v>2750000000</v>
      </c>
      <c r="E662" s="16">
        <f t="shared" si="84"/>
        <v>3250000000</v>
      </c>
      <c r="F662" s="16">
        <f t="shared" si="84"/>
        <v>3300000000</v>
      </c>
      <c r="G662" s="16">
        <f t="shared" si="84"/>
        <v>3600000000</v>
      </c>
      <c r="H662" s="16">
        <f t="shared" si="84"/>
        <v>3900000000</v>
      </c>
      <c r="I662" s="16">
        <f t="shared" si="84"/>
        <v>4000000000</v>
      </c>
    </row>
    <row r="663" spans="1:9" ht="15" customHeight="1" x14ac:dyDescent="0.25">
      <c r="A663" s="30"/>
      <c r="B663" s="15" t="s">
        <v>100</v>
      </c>
      <c r="C663" s="14"/>
      <c r="D663" s="16">
        <f t="shared" si="84"/>
        <v>6450000000</v>
      </c>
      <c r="E663" s="16">
        <f t="shared" si="84"/>
        <v>6450000000</v>
      </c>
      <c r="F663" s="16">
        <f t="shared" si="84"/>
        <v>6200000000</v>
      </c>
      <c r="G663" s="16">
        <f t="shared" si="84"/>
        <v>6350000000</v>
      </c>
      <c r="H663" s="16">
        <f t="shared" si="84"/>
        <v>6850000000</v>
      </c>
      <c r="I663" s="16">
        <f t="shared" si="84"/>
        <v>7750000000</v>
      </c>
    </row>
    <row r="664" spans="1:9" x14ac:dyDescent="0.25">
      <c r="A664" s="30"/>
      <c r="B664" s="15" t="s">
        <v>101</v>
      </c>
      <c r="C664" s="14"/>
      <c r="D664" s="16">
        <f t="shared" ref="D664:I664" si="85">D18+D26+D43+D60+D98+D118+D136+D153+D183+D219+D236+D286+D315+D332+D349+D391+D415+D441+D458+D475+D492+D509+D526+D543+D560+D577+D594+D611+D628+D645+D374</f>
        <v>4900000000</v>
      </c>
      <c r="E664" s="16">
        <f t="shared" si="85"/>
        <v>4900000000</v>
      </c>
      <c r="F664" s="16">
        <f t="shared" si="85"/>
        <v>7219000000</v>
      </c>
      <c r="G664" s="16">
        <f t="shared" si="85"/>
        <v>0</v>
      </c>
      <c r="H664" s="16">
        <f t="shared" si="85"/>
        <v>0</v>
      </c>
      <c r="I664" s="16">
        <f t="shared" si="85"/>
        <v>0</v>
      </c>
    </row>
    <row r="665" spans="1:9" ht="15" customHeight="1" x14ac:dyDescent="0.25">
      <c r="A665" s="22"/>
      <c r="B665" s="40" t="s">
        <v>68</v>
      </c>
      <c r="C665" s="40"/>
      <c r="D665" s="41">
        <f t="shared" ref="D665:I665" si="86">D650+D653+D659+D660+D662+D663+D664</f>
        <v>79871264000</v>
      </c>
      <c r="E665" s="41">
        <f t="shared" si="86"/>
        <v>80527236000</v>
      </c>
      <c r="F665" s="41">
        <f t="shared" si="86"/>
        <v>82818476200</v>
      </c>
      <c r="G665" s="41">
        <f t="shared" si="86"/>
        <v>77529160600</v>
      </c>
      <c r="H665" s="41">
        <f t="shared" si="86"/>
        <v>79492118200</v>
      </c>
      <c r="I665" s="41">
        <f t="shared" si="86"/>
        <v>81029323560</v>
      </c>
    </row>
    <row r="666" spans="1:9" ht="15" customHeight="1" x14ac:dyDescent="0.25">
      <c r="A666" s="30"/>
      <c r="B666" s="43" t="s">
        <v>91</v>
      </c>
      <c r="C666" s="42"/>
      <c r="D666" s="44">
        <f>D20+D28+D45+D238+D288+D393+D100+D511+D120+D185+D351+D138+D334+D221+D155+D62+D494+D477+D417+D443+D317+D460+D545+D562+D579+D596+D613+D630+D647+D528+D376</f>
        <v>-630968584.00000024</v>
      </c>
      <c r="E666" s="44">
        <f t="shared" ref="E666:I666" si="87">E20+E28+E45+E238+E288+E393+E100+E511+E120+E185+E351+E138+E334+E221+E155+E62+E494+E477+E417+E443+E317+E460+E545+E562+E579+E596+E613+E630+E647+E528+E376</f>
        <v>-950134388.57938313</v>
      </c>
      <c r="F666" s="44">
        <f t="shared" si="87"/>
        <v>-2174994372.4834843</v>
      </c>
      <c r="G666" s="44">
        <f t="shared" si="87"/>
        <v>-2329447927.8134274</v>
      </c>
      <c r="H666" s="44">
        <f>H20+H28+H45+H238+H288+H393+H100+H511+H120+H185+H351+H138+H334+H221+H155+H62+H494+H477+H417+H443+H317+H460+H545+H562+H579+H596+H613+H630+H647+H528+H376</f>
        <v>-1968875135.8134274</v>
      </c>
      <c r="I666" s="44">
        <f t="shared" si="87"/>
        <v>-1824508004.8134274</v>
      </c>
    </row>
    <row r="667" spans="1:9" ht="15" customHeight="1" x14ac:dyDescent="0.25">
      <c r="A667" s="22"/>
      <c r="B667" s="40"/>
      <c r="C667" s="40"/>
      <c r="D667" s="41">
        <f>D665-D666</f>
        <v>80502232584</v>
      </c>
      <c r="E667" s="41">
        <f>E665-E666</f>
        <v>81477370388.579376</v>
      </c>
      <c r="F667" s="41">
        <f t="shared" ref="F667:I667" si="88">F665-F666</f>
        <v>84993470572.48349</v>
      </c>
      <c r="G667" s="41">
        <f t="shared" si="88"/>
        <v>79858608527.813431</v>
      </c>
      <c r="H667" s="41">
        <f t="shared" si="88"/>
        <v>81460993335.813431</v>
      </c>
      <c r="I667" s="41">
        <f t="shared" si="88"/>
        <v>82853831564.813431</v>
      </c>
    </row>
    <row r="668" spans="1:9" ht="19.5" customHeight="1" x14ac:dyDescent="0.25">
      <c r="A668" s="6"/>
      <c r="B668" s="6"/>
      <c r="C668" s="6"/>
      <c r="D668" s="2"/>
      <c r="E668" s="2"/>
      <c r="F668" s="2"/>
      <c r="G668" s="2"/>
      <c r="H668" s="2"/>
      <c r="I668" s="2"/>
    </row>
    <row r="669" spans="1:9" ht="18.75" customHeight="1" x14ac:dyDescent="0.25">
      <c r="A669" s="48" t="s">
        <v>23</v>
      </c>
      <c r="B669" s="48"/>
      <c r="C669" s="48"/>
      <c r="D669" s="48"/>
      <c r="E669" s="48"/>
      <c r="F669" s="48"/>
      <c r="G669" s="48"/>
      <c r="H669" s="48"/>
      <c r="I669" s="48"/>
    </row>
    <row r="670" spans="1:9" ht="42" customHeight="1" x14ac:dyDescent="0.25">
      <c r="A670" s="49" t="s">
        <v>102</v>
      </c>
      <c r="B670" s="49"/>
      <c r="C670" s="49"/>
      <c r="D670" s="49"/>
      <c r="E670" s="49"/>
      <c r="F670" s="49"/>
      <c r="G670" s="49"/>
      <c r="H670" s="49"/>
      <c r="I670" s="49"/>
    </row>
    <row r="671" spans="1:9" ht="42" customHeight="1" x14ac:dyDescent="0.25">
      <c r="A671" s="49" t="s">
        <v>115</v>
      </c>
      <c r="B671" s="49"/>
      <c r="C671" s="49"/>
      <c r="D671" s="49"/>
      <c r="E671" s="49"/>
      <c r="F671" s="49"/>
      <c r="G671" s="49"/>
      <c r="H671" s="49"/>
      <c r="I671" s="49"/>
    </row>
    <row r="672" spans="1:9" ht="42" customHeight="1" x14ac:dyDescent="0.25">
      <c r="A672" s="49" t="s">
        <v>116</v>
      </c>
      <c r="B672" s="49"/>
      <c r="C672" s="49"/>
      <c r="D672" s="49"/>
      <c r="E672" s="49"/>
      <c r="F672" s="49"/>
      <c r="G672" s="49"/>
      <c r="H672" s="49"/>
      <c r="I672" s="49"/>
    </row>
    <row r="673" spans="1:9" ht="42" customHeight="1" x14ac:dyDescent="0.25">
      <c r="A673" s="49" t="s">
        <v>117</v>
      </c>
      <c r="B673" s="49"/>
      <c r="C673" s="49"/>
      <c r="D673" s="49"/>
      <c r="E673" s="49"/>
      <c r="F673" s="49"/>
      <c r="G673" s="49"/>
      <c r="H673" s="49"/>
      <c r="I673" s="49"/>
    </row>
    <row r="674" spans="1:9" ht="42" customHeight="1" x14ac:dyDescent="0.25">
      <c r="A674" s="49" t="s">
        <v>92</v>
      </c>
      <c r="B674" s="49"/>
      <c r="C674" s="49"/>
      <c r="D674" s="49"/>
      <c r="E674" s="49"/>
      <c r="F674" s="49"/>
      <c r="G674" s="49"/>
      <c r="H674" s="49"/>
      <c r="I674" s="49"/>
    </row>
    <row r="675" spans="1:9" ht="42" customHeight="1" x14ac:dyDescent="0.25">
      <c r="A675" s="49" t="s">
        <v>118</v>
      </c>
      <c r="B675" s="49"/>
      <c r="C675" s="49"/>
      <c r="D675" s="49"/>
      <c r="E675" s="49"/>
      <c r="F675" s="49"/>
      <c r="G675" s="49"/>
      <c r="H675" s="49"/>
      <c r="I675" s="49"/>
    </row>
    <row r="676" spans="1:9" ht="42" customHeight="1" x14ac:dyDescent="0.25">
      <c r="A676" s="49" t="s">
        <v>123</v>
      </c>
      <c r="B676" s="49"/>
      <c r="C676" s="49"/>
      <c r="D676" s="49"/>
      <c r="E676" s="49"/>
      <c r="F676" s="49"/>
      <c r="G676" s="49"/>
      <c r="H676" s="49"/>
      <c r="I676" s="49"/>
    </row>
    <row r="677" spans="1:9" ht="42" customHeight="1" x14ac:dyDescent="0.25">
      <c r="A677" s="49" t="s">
        <v>107</v>
      </c>
      <c r="B677" s="49"/>
      <c r="C677" s="49"/>
      <c r="D677" s="49"/>
      <c r="E677" s="49"/>
      <c r="F677" s="49"/>
      <c r="G677" s="49"/>
      <c r="H677" s="49"/>
      <c r="I677" s="49"/>
    </row>
    <row r="678" spans="1:9" ht="42" customHeight="1" x14ac:dyDescent="0.25">
      <c r="A678" s="49" t="s">
        <v>120</v>
      </c>
      <c r="B678" s="49"/>
      <c r="C678" s="49"/>
      <c r="D678" s="49"/>
      <c r="E678" s="49"/>
      <c r="F678" s="49"/>
      <c r="G678" s="49"/>
      <c r="H678" s="49"/>
      <c r="I678" s="49"/>
    </row>
    <row r="679" spans="1:9" ht="42" customHeight="1" x14ac:dyDescent="0.25">
      <c r="A679" s="49" t="s">
        <v>121</v>
      </c>
      <c r="B679" s="49"/>
      <c r="C679" s="49"/>
      <c r="D679" s="49"/>
      <c r="E679" s="49"/>
      <c r="F679" s="49"/>
      <c r="G679" s="49"/>
      <c r="H679" s="49"/>
      <c r="I679" s="49"/>
    </row>
    <row r="680" spans="1:9" ht="42" customHeight="1" x14ac:dyDescent="0.25">
      <c r="A680" s="49" t="s">
        <v>122</v>
      </c>
      <c r="B680" s="49"/>
      <c r="C680" s="49"/>
      <c r="D680" s="49"/>
      <c r="E680" s="49"/>
      <c r="F680" s="49"/>
      <c r="G680" s="49"/>
      <c r="H680" s="49"/>
      <c r="I680" s="49"/>
    </row>
    <row r="681" spans="1:9" ht="42" customHeight="1" x14ac:dyDescent="0.25">
      <c r="A681" s="49" t="s">
        <v>104</v>
      </c>
      <c r="B681" s="49"/>
      <c r="C681" s="49"/>
      <c r="D681" s="49"/>
      <c r="E681" s="49"/>
      <c r="F681" s="49"/>
      <c r="G681" s="49"/>
      <c r="H681" s="49"/>
      <c r="I681" s="49"/>
    </row>
    <row r="682" spans="1:9" ht="42" customHeight="1" x14ac:dyDescent="0.25">
      <c r="A682" s="49" t="s">
        <v>105</v>
      </c>
      <c r="B682" s="49"/>
      <c r="C682" s="49"/>
      <c r="D682" s="49"/>
      <c r="E682" s="49"/>
      <c r="F682" s="49"/>
      <c r="G682" s="49"/>
      <c r="H682" s="49"/>
      <c r="I682" s="49"/>
    </row>
    <row r="683" spans="1:9" ht="42" customHeight="1" x14ac:dyDescent="0.25">
      <c r="A683" s="49" t="s">
        <v>111</v>
      </c>
      <c r="B683" s="49"/>
      <c r="C683" s="49"/>
      <c r="D683" s="49"/>
      <c r="E683" s="49"/>
      <c r="F683" s="49"/>
      <c r="G683" s="49"/>
      <c r="H683" s="49"/>
      <c r="I683" s="49"/>
    </row>
    <row r="684" spans="1:9" ht="16.5" x14ac:dyDescent="0.25">
      <c r="D684" s="3"/>
      <c r="E684" s="3"/>
      <c r="F684" s="3"/>
      <c r="G684" s="3"/>
      <c r="H684" s="3"/>
      <c r="I684" s="3"/>
    </row>
    <row r="685" spans="1:9" ht="16.5" x14ac:dyDescent="0.25">
      <c r="D685" s="3"/>
      <c r="E685" s="3"/>
      <c r="F685" s="3"/>
      <c r="G685" s="3"/>
      <c r="H685" s="3"/>
      <c r="I685" s="3"/>
    </row>
    <row r="686" spans="1:9" ht="16.5" x14ac:dyDescent="0.25">
      <c r="D686" s="3"/>
      <c r="E686" s="3"/>
      <c r="F686" s="3"/>
      <c r="G686" s="3"/>
      <c r="H686" s="3"/>
      <c r="I686" s="3"/>
    </row>
    <row r="687" spans="1:9" ht="16.5" x14ac:dyDescent="0.25">
      <c r="D687" s="3"/>
      <c r="E687" s="3"/>
      <c r="F687" s="3"/>
      <c r="G687" s="3"/>
      <c r="H687" s="3"/>
      <c r="I687" s="3"/>
    </row>
    <row r="688" spans="1:9" ht="16.5" x14ac:dyDescent="0.25">
      <c r="D688" s="3"/>
      <c r="E688" s="3"/>
      <c r="F688" s="3"/>
      <c r="G688" s="3"/>
      <c r="H688" s="3"/>
      <c r="I688" s="3"/>
    </row>
    <row r="689" spans="2:9" ht="16.5" x14ac:dyDescent="0.25">
      <c r="D689" s="3"/>
      <c r="E689" s="3"/>
      <c r="F689" s="3"/>
      <c r="G689" s="3"/>
      <c r="H689" s="3"/>
      <c r="I689" s="3"/>
    </row>
    <row r="690" spans="2:9" ht="16.5" x14ac:dyDescent="0.25">
      <c r="B690" s="4"/>
      <c r="D690" s="3"/>
      <c r="E690" s="3"/>
      <c r="F690" s="3"/>
      <c r="G690" s="3"/>
      <c r="H690" s="3"/>
      <c r="I690" s="3"/>
    </row>
    <row r="691" spans="2:9" ht="16.5" x14ac:dyDescent="0.25">
      <c r="D691" s="3"/>
      <c r="E691" s="3"/>
      <c r="F691" s="3"/>
      <c r="G691" s="3"/>
      <c r="H691" s="3"/>
      <c r="I691" s="3"/>
    </row>
    <row r="692" spans="2:9" ht="16.5" x14ac:dyDescent="0.25">
      <c r="D692" s="3"/>
      <c r="E692" s="3"/>
      <c r="F692" s="3"/>
      <c r="G692" s="3"/>
      <c r="H692" s="3"/>
      <c r="I692" s="3"/>
    </row>
    <row r="693" spans="2:9" ht="16.5" x14ac:dyDescent="0.25">
      <c r="D693" s="3"/>
      <c r="E693" s="3"/>
      <c r="F693" s="3"/>
      <c r="G693" s="3"/>
      <c r="H693" s="3"/>
      <c r="I693" s="3"/>
    </row>
    <row r="694" spans="2:9" ht="16.5" x14ac:dyDescent="0.25">
      <c r="D694" s="3"/>
      <c r="E694" s="3"/>
      <c r="F694" s="3"/>
      <c r="G694" s="3"/>
      <c r="H694" s="3"/>
      <c r="I694" s="3"/>
    </row>
    <row r="695" spans="2:9" ht="16.5" x14ac:dyDescent="0.25">
      <c r="D695" s="3"/>
      <c r="E695" s="3"/>
      <c r="F695" s="3"/>
      <c r="G695" s="3"/>
      <c r="H695" s="3"/>
      <c r="I695" s="3"/>
    </row>
    <row r="696" spans="2:9" ht="16.5" x14ac:dyDescent="0.25">
      <c r="D696" s="3"/>
      <c r="E696" s="3"/>
      <c r="F696" s="3"/>
      <c r="G696" s="3"/>
      <c r="H696" s="3"/>
      <c r="I696" s="3"/>
    </row>
    <row r="697" spans="2:9" ht="16.5" x14ac:dyDescent="0.25">
      <c r="D697" s="3"/>
      <c r="E697" s="3"/>
      <c r="F697" s="3"/>
      <c r="G697" s="3"/>
      <c r="H697" s="3"/>
      <c r="I697" s="3"/>
    </row>
    <row r="698" spans="2:9" ht="16.5" x14ac:dyDescent="0.25">
      <c r="D698" s="3"/>
      <c r="E698" s="3"/>
      <c r="F698" s="3"/>
      <c r="G698" s="3"/>
      <c r="H698" s="3"/>
      <c r="I698" s="3"/>
    </row>
    <row r="699" spans="2:9" ht="16.5" x14ac:dyDescent="0.25">
      <c r="D699" s="3"/>
      <c r="E699" s="3"/>
      <c r="F699" s="3"/>
      <c r="G699" s="3"/>
      <c r="H699" s="3"/>
      <c r="I699" s="3"/>
    </row>
    <row r="700" spans="2:9" ht="16.5" x14ac:dyDescent="0.25">
      <c r="D700" s="3"/>
      <c r="E700" s="3"/>
      <c r="F700" s="3"/>
      <c r="G700" s="3"/>
      <c r="H700" s="3"/>
      <c r="I700" s="3"/>
    </row>
    <row r="701" spans="2:9" ht="16.5" x14ac:dyDescent="0.25">
      <c r="D701" s="3"/>
      <c r="E701" s="3"/>
      <c r="F701" s="3"/>
      <c r="G701" s="3"/>
      <c r="H701" s="3"/>
      <c r="I701" s="3"/>
    </row>
    <row r="702" spans="2:9" ht="16.5" x14ac:dyDescent="0.25">
      <c r="D702" s="3"/>
      <c r="E702" s="3"/>
      <c r="F702" s="3"/>
      <c r="G702" s="3"/>
      <c r="H702" s="3"/>
      <c r="I702" s="3"/>
    </row>
  </sheetData>
  <autoFilter ref="A3:I667" xr:uid="{00000000-0009-0000-0000-000000000000}"/>
  <mergeCells count="16">
    <mergeCell ref="A1:I1"/>
    <mergeCell ref="A669:I669"/>
    <mergeCell ref="A683:I683"/>
    <mergeCell ref="A681:I681"/>
    <mergeCell ref="A674:I674"/>
    <mergeCell ref="A670:I670"/>
    <mergeCell ref="A671:I671"/>
    <mergeCell ref="A682:I682"/>
    <mergeCell ref="A675:I675"/>
    <mergeCell ref="A677:I677"/>
    <mergeCell ref="A680:I680"/>
    <mergeCell ref="A676:I676"/>
    <mergeCell ref="A678:I678"/>
    <mergeCell ref="A672:I672"/>
    <mergeCell ref="A679:I679"/>
    <mergeCell ref="A673:I673"/>
  </mergeCells>
  <printOptions horizontalCentered="1"/>
  <pageMargins left="0.11811023622047245" right="0.11811023622047245" top="0.11811023622047245" bottom="0.11811023622047245" header="0" footer="0"/>
  <pageSetup paperSize="9" scale="77" fitToHeight="6" orientation="landscape" r:id="rId1"/>
  <rowBreaks count="20" manualBreakCount="20">
    <brk id="29" max="8" man="1"/>
    <brk id="46" max="8" man="1"/>
    <brk id="82" max="8" man="1"/>
    <brk id="122" max="8" man="1"/>
    <brk id="156" max="8" man="1"/>
    <brk id="187" max="8" man="1"/>
    <brk id="222" max="8" man="1"/>
    <brk id="260" max="8" man="1"/>
    <brk id="299" max="8" man="1"/>
    <brk id="335" max="8" man="1"/>
    <brk id="360" max="8" man="1"/>
    <brk id="394" max="8" man="1"/>
    <brk id="425" max="8" man="1"/>
    <brk id="461" max="8" man="1"/>
    <brk id="495" max="8" man="1"/>
    <brk id="529" max="8" man="1"/>
    <brk id="563" max="8" man="1"/>
    <brk id="597" max="8" man="1"/>
    <brk id="631" max="8" man="1"/>
    <brk id="667" max="8" man="1"/>
  </rowBreaks>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Ενδεικτικά ανώτατα όρια δαπανών</vt:lpstr>
      <vt:lpstr>'Ενδεικτικά ανώτατα όρια δαπανών'!Print_Area</vt:lpstr>
      <vt:lpstr>'Ενδεικτικά ανώτατα όρια δαπανών'!Print_Titles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dc:creator>
  <cp:lastModifiedBy>EK</cp:lastModifiedBy>
  <cp:lastPrinted>2025-07-14T09:07:21Z</cp:lastPrinted>
  <dcterms:created xsi:type="dcterms:W3CDTF">2016-05-23T11:50:08Z</dcterms:created>
  <dcterms:modified xsi:type="dcterms:W3CDTF">2025-07-17T10:11:33Z</dcterms:modified>
</cp:coreProperties>
</file>