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66925"/>
  <mc:AlternateContent xmlns:mc="http://schemas.openxmlformats.org/markup-compatibility/2006">
    <mc:Choice Requires="x15">
      <x15ac:absPath xmlns:x15ac="http://schemas.microsoft.com/office/spreadsheetml/2010/11/ac" url="W:\TMHMA_D\ΚΑΤΑΡΤΙΣΗ - ΕΚΤΕΛΕΣΗ Π.Υ\2026\ΕΓΚΥΚΛΙΟΣ ΚΑΤΑΡΤΙΣΗΣ ΠΥ_2026\ΕΓΚΥΚΛΙΟΣ ΚΑΤΑΡΤΙΣΗΣ ΠΥ 2026\Παραρτήματα\Β_Παράρτημα\"/>
    </mc:Choice>
  </mc:AlternateContent>
  <xr:revisionPtr revIDLastSave="0" documentId="13_ncr:1_{F9BC3737-4AB8-4174-B8DF-DFB8112E7C26}" xr6:coauthVersionLast="36" xr6:coauthVersionMax="36" xr10:uidLastSave="{00000000-0000-0000-0000-000000000000}"/>
  <bookViews>
    <workbookView xWindow="0" yWindow="0" windowWidth="28800" windowHeight="11505" tabRatio="601" xr2:uid="{00000000-000D-0000-FFFF-FFFF00000000}"/>
  </bookViews>
  <sheets>
    <sheet name="Σύνολο ΠΥ" sheetId="1" r:id="rId1"/>
    <sheet name="Τακτικός προϋπ." sheetId="2" r:id="rId2"/>
    <sheet name="ΠΔΕ &amp; ΤΑΑ" sheetId="3" r:id="rId3"/>
    <sheet name="ΠΔΕ Εθνικό" sheetId="4" r:id="rId4"/>
    <sheet name="ΠΔΕ Συγχρημ." sheetId="5" r:id="rId5"/>
    <sheet name="ΤΑΑ" sheetId="6" r:id="rId6"/>
  </sheets>
  <definedNames>
    <definedName name="_xlnm.Print_Area" localSheetId="0">'Σύνολο ΠΥ'!$A$1:$K$128</definedName>
    <definedName name="_xlnm.Print_Titles" localSheetId="2">'ΠΔΕ &amp; ΤΑΑ'!$1:$1</definedName>
    <definedName name="_xlnm.Print_Titles" localSheetId="3">'ΠΔΕ Εθνικό'!$1:$1</definedName>
    <definedName name="_xlnm.Print_Titles" localSheetId="4">'ΠΔΕ Συγχρημ.'!$1:$1</definedName>
    <definedName name="_xlnm.Print_Titles" localSheetId="0">'Σύνολο ΠΥ'!$1:$1</definedName>
    <definedName name="_xlnm.Print_Titles" localSheetId="5">ΤΑΑ!$1:$1</definedName>
    <definedName name="_xlnm.Print_Titles" localSheetId="1">'Τακτικός προϋπ.'!$1:$1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5" i="6" l="1"/>
  <c r="H105" i="5"/>
  <c r="H105" i="4"/>
  <c r="H105" i="3"/>
  <c r="H105" i="2"/>
  <c r="G91" i="4"/>
  <c r="H91" i="4"/>
  <c r="I91" i="4"/>
  <c r="J91" i="4"/>
  <c r="K91" i="4"/>
  <c r="H50" i="1" l="1"/>
  <c r="G93" i="6"/>
  <c r="H93" i="6"/>
  <c r="F93" i="6"/>
  <c r="F91" i="6"/>
  <c r="F98" i="1"/>
  <c r="F84" i="2"/>
  <c r="H50" i="6"/>
  <c r="H50" i="5"/>
  <c r="H52" i="4"/>
  <c r="H50" i="4"/>
  <c r="H84" i="3"/>
  <c r="H50" i="3"/>
  <c r="G50" i="3"/>
  <c r="H84" i="1"/>
  <c r="G51" i="1"/>
  <c r="H84" i="6"/>
  <c r="H84" i="5"/>
  <c r="H84" i="4"/>
  <c r="H83" i="3"/>
  <c r="H82" i="3"/>
  <c r="F82" i="3"/>
  <c r="H84" i="2"/>
  <c r="K91" i="6"/>
  <c r="I91" i="6"/>
  <c r="J91" i="6"/>
  <c r="H91" i="6"/>
  <c r="G91" i="6"/>
  <c r="F91" i="5"/>
  <c r="G91" i="5"/>
  <c r="H91" i="5"/>
  <c r="I91" i="5"/>
  <c r="J91" i="5"/>
  <c r="K91" i="5"/>
  <c r="F92" i="5"/>
  <c r="F91" i="4"/>
  <c r="K91" i="3"/>
  <c r="G91" i="3"/>
  <c r="H91" i="3"/>
  <c r="I91" i="3"/>
  <c r="J91" i="3"/>
  <c r="F91" i="3"/>
  <c r="G92" i="4"/>
  <c r="H92" i="4"/>
  <c r="I92" i="4"/>
  <c r="J92" i="4"/>
  <c r="K92" i="4"/>
  <c r="F93" i="4"/>
  <c r="G91" i="2"/>
  <c r="H91" i="2"/>
  <c r="I91" i="2"/>
  <c r="J91" i="2"/>
  <c r="K91" i="2"/>
  <c r="F91" i="2"/>
  <c r="H50" i="2" l="1"/>
  <c r="F50" i="2"/>
  <c r="G50" i="2"/>
  <c r="F51" i="1"/>
  <c r="K103" i="1" l="1"/>
  <c r="J103" i="1"/>
  <c r="I103" i="1"/>
  <c r="I98" i="1" s="1"/>
  <c r="H103" i="1"/>
  <c r="H98" i="1" s="1"/>
  <c r="G103" i="1"/>
  <c r="G98" i="1" s="1"/>
  <c r="F103" i="1"/>
  <c r="F101" i="1"/>
  <c r="G100" i="1"/>
  <c r="J98" i="1"/>
  <c r="K98" i="1"/>
  <c r="F100" i="1"/>
  <c r="H83" i="1"/>
  <c r="H82" i="1"/>
  <c r="H112" i="1" s="1"/>
  <c r="G82" i="1"/>
  <c r="K74" i="1"/>
  <c r="J74" i="1"/>
  <c r="I74" i="1"/>
  <c r="H74" i="1"/>
  <c r="G74" i="1"/>
  <c r="F74" i="1"/>
  <c r="G95" i="4" l="1"/>
  <c r="G93" i="4" s="1"/>
  <c r="H95" i="4"/>
  <c r="H93" i="4" s="1"/>
  <c r="I95" i="4"/>
  <c r="J95" i="4"/>
  <c r="K95" i="4"/>
  <c r="K93" i="4" s="1"/>
  <c r="F95" i="4"/>
  <c r="F95" i="5"/>
  <c r="G95" i="5"/>
  <c r="G93" i="5" s="1"/>
  <c r="H95" i="5"/>
  <c r="I95" i="5"/>
  <c r="I93" i="5" s="1"/>
  <c r="J95" i="5"/>
  <c r="J93" i="5" s="1"/>
  <c r="K95" i="5"/>
  <c r="K93" i="5" s="1"/>
  <c r="F95" i="6"/>
  <c r="I93" i="4"/>
  <c r="J93" i="4"/>
  <c r="H93" i="5"/>
  <c r="F93" i="5"/>
  <c r="G95" i="6"/>
  <c r="H95" i="6"/>
  <c r="F102" i="3"/>
  <c r="F101" i="3"/>
  <c r="F94" i="2"/>
  <c r="F93" i="2" s="1"/>
  <c r="F106" i="1"/>
  <c r="F110" i="1"/>
  <c r="F92" i="6" l="1"/>
  <c r="J11" i="6" l="1"/>
  <c r="G84" i="4" l="1"/>
  <c r="G50" i="4" s="1"/>
  <c r="G105" i="4" s="1"/>
  <c r="F84" i="4"/>
  <c r="F50" i="4" s="1"/>
  <c r="F105" i="4" s="1"/>
  <c r="G84" i="6"/>
  <c r="F84" i="6"/>
  <c r="G82" i="3"/>
  <c r="G83" i="3"/>
  <c r="G83" i="1" s="1"/>
  <c r="F83" i="3"/>
  <c r="F83" i="1" s="1"/>
  <c r="F84" i="3"/>
  <c r="K66" i="3"/>
  <c r="K66" i="1" s="1"/>
  <c r="K67" i="3"/>
  <c r="K67" i="1" s="1"/>
  <c r="K68" i="3"/>
  <c r="K68" i="1" s="1"/>
  <c r="K69" i="3"/>
  <c r="K69" i="1" s="1"/>
  <c r="K70" i="3"/>
  <c r="K70" i="1" s="1"/>
  <c r="K71" i="3"/>
  <c r="K71" i="1" s="1"/>
  <c r="K72" i="3"/>
  <c r="K72" i="1" s="1"/>
  <c r="K73" i="3"/>
  <c r="K73" i="1" s="1"/>
  <c r="J66" i="3"/>
  <c r="J66" i="1" s="1"/>
  <c r="J67" i="3"/>
  <c r="J67" i="1" s="1"/>
  <c r="J68" i="3"/>
  <c r="J68" i="1" s="1"/>
  <c r="J69" i="3"/>
  <c r="J69" i="1" s="1"/>
  <c r="J70" i="3"/>
  <c r="J70" i="1" s="1"/>
  <c r="J71" i="3"/>
  <c r="J71" i="1" s="1"/>
  <c r="J72" i="3"/>
  <c r="J72" i="1" s="1"/>
  <c r="J73" i="3"/>
  <c r="J73" i="1" s="1"/>
  <c r="I66" i="3"/>
  <c r="I66" i="1" s="1"/>
  <c r="I67" i="3"/>
  <c r="I67" i="1" s="1"/>
  <c r="I68" i="3"/>
  <c r="I68" i="1" s="1"/>
  <c r="I69" i="3"/>
  <c r="I69" i="1" s="1"/>
  <c r="I70" i="3"/>
  <c r="I70" i="1" s="1"/>
  <c r="I71" i="3"/>
  <c r="I71" i="1" s="1"/>
  <c r="I72" i="3"/>
  <c r="I72" i="1" s="1"/>
  <c r="I73" i="3"/>
  <c r="I73" i="1" s="1"/>
  <c r="H66" i="3"/>
  <c r="H66" i="1" s="1"/>
  <c r="H67" i="3"/>
  <c r="H67" i="1" s="1"/>
  <c r="H68" i="3"/>
  <c r="H68" i="1" s="1"/>
  <c r="H69" i="3"/>
  <c r="H69" i="1" s="1"/>
  <c r="H70" i="3"/>
  <c r="H70" i="1" s="1"/>
  <c r="H71" i="3"/>
  <c r="H71" i="1" s="1"/>
  <c r="H72" i="3"/>
  <c r="H72" i="1" s="1"/>
  <c r="H73" i="3"/>
  <c r="H73" i="1" s="1"/>
  <c r="G66" i="3"/>
  <c r="G66" i="1" s="1"/>
  <c r="G67" i="3"/>
  <c r="G67" i="1" s="1"/>
  <c r="G68" i="3"/>
  <c r="G68" i="1" s="1"/>
  <c r="G69" i="3"/>
  <c r="G69" i="1" s="1"/>
  <c r="G70" i="3"/>
  <c r="G70" i="1" s="1"/>
  <c r="G71" i="3"/>
  <c r="G71" i="1" s="1"/>
  <c r="G72" i="3"/>
  <c r="G72" i="1" s="1"/>
  <c r="G73" i="3"/>
  <c r="G73" i="1" s="1"/>
  <c r="F66" i="3"/>
  <c r="F66" i="1" s="1"/>
  <c r="F67" i="3"/>
  <c r="F67" i="1" s="1"/>
  <c r="F68" i="3"/>
  <c r="F68" i="1" s="1"/>
  <c r="F69" i="3"/>
  <c r="F69" i="1" s="1"/>
  <c r="F70" i="3"/>
  <c r="F70" i="1" s="1"/>
  <c r="F71" i="3"/>
  <c r="F71" i="1" s="1"/>
  <c r="F72" i="3"/>
  <c r="F72" i="1" s="1"/>
  <c r="F73" i="3"/>
  <c r="F73" i="1" s="1"/>
  <c r="G65" i="3"/>
  <c r="G65" i="1" s="1"/>
  <c r="H65" i="3"/>
  <c r="H65" i="1" s="1"/>
  <c r="I65" i="3"/>
  <c r="I65" i="1" s="1"/>
  <c r="J65" i="3"/>
  <c r="K65" i="3"/>
  <c r="K65" i="1" s="1"/>
  <c r="F65" i="3"/>
  <c r="K56" i="3"/>
  <c r="K56" i="1" s="1"/>
  <c r="K57" i="3"/>
  <c r="K57" i="1" s="1"/>
  <c r="K58" i="3"/>
  <c r="K58" i="1" s="1"/>
  <c r="K59" i="3"/>
  <c r="K59" i="1" s="1"/>
  <c r="K60" i="3"/>
  <c r="K60" i="1" s="1"/>
  <c r="K61" i="3"/>
  <c r="K61" i="1" s="1"/>
  <c r="K62" i="3"/>
  <c r="K62" i="1" s="1"/>
  <c r="K63" i="3"/>
  <c r="K63" i="1" s="1"/>
  <c r="J56" i="3"/>
  <c r="J56" i="1" s="1"/>
  <c r="J57" i="3"/>
  <c r="J58" i="3"/>
  <c r="J58" i="1" s="1"/>
  <c r="J59" i="3"/>
  <c r="J59" i="1" s="1"/>
  <c r="J60" i="3"/>
  <c r="J60" i="1" s="1"/>
  <c r="J61" i="3"/>
  <c r="J61" i="1" s="1"/>
  <c r="J62" i="3"/>
  <c r="J62" i="1" s="1"/>
  <c r="J63" i="3"/>
  <c r="J63" i="1" s="1"/>
  <c r="I56" i="3"/>
  <c r="I56" i="1" s="1"/>
  <c r="I57" i="3"/>
  <c r="I57" i="1" s="1"/>
  <c r="I58" i="3"/>
  <c r="I58" i="1" s="1"/>
  <c r="I59" i="3"/>
  <c r="I59" i="1" s="1"/>
  <c r="I60" i="3"/>
  <c r="I60" i="1" s="1"/>
  <c r="I61" i="3"/>
  <c r="I61" i="1" s="1"/>
  <c r="I62" i="3"/>
  <c r="I62" i="1" s="1"/>
  <c r="I63" i="3"/>
  <c r="I63" i="1" s="1"/>
  <c r="H56" i="3"/>
  <c r="H56" i="1" s="1"/>
  <c r="H57" i="3"/>
  <c r="H57" i="1" s="1"/>
  <c r="H58" i="3"/>
  <c r="H58" i="1" s="1"/>
  <c r="H59" i="3"/>
  <c r="H59" i="1" s="1"/>
  <c r="H60" i="3"/>
  <c r="H60" i="1" s="1"/>
  <c r="H61" i="3"/>
  <c r="H61" i="1" s="1"/>
  <c r="H62" i="3"/>
  <c r="H62" i="1" s="1"/>
  <c r="H63" i="3"/>
  <c r="H63" i="1" s="1"/>
  <c r="G56" i="3"/>
  <c r="G56" i="1" s="1"/>
  <c r="G57" i="3"/>
  <c r="G57" i="1" s="1"/>
  <c r="G58" i="3"/>
  <c r="G58" i="1" s="1"/>
  <c r="G59" i="3"/>
  <c r="G59" i="1" s="1"/>
  <c r="G60" i="3"/>
  <c r="G60" i="1" s="1"/>
  <c r="G61" i="3"/>
  <c r="G61" i="1" s="1"/>
  <c r="G62" i="3"/>
  <c r="G62" i="1" s="1"/>
  <c r="G63" i="3"/>
  <c r="G63" i="1" s="1"/>
  <c r="F58" i="3"/>
  <c r="F58" i="1" s="1"/>
  <c r="F59" i="3"/>
  <c r="F59" i="1" s="1"/>
  <c r="F60" i="3"/>
  <c r="F60" i="1" s="1"/>
  <c r="F61" i="3"/>
  <c r="F61" i="1" s="1"/>
  <c r="F62" i="3"/>
  <c r="F62" i="1" s="1"/>
  <c r="F63" i="3"/>
  <c r="F63" i="1" s="1"/>
  <c r="F56" i="3"/>
  <c r="F56" i="1" s="1"/>
  <c r="F57" i="3"/>
  <c r="F57" i="1" s="1"/>
  <c r="G55" i="3"/>
  <c r="G55" i="1" s="1"/>
  <c r="H55" i="3"/>
  <c r="H55" i="1" s="1"/>
  <c r="I55" i="3"/>
  <c r="I55" i="1" s="1"/>
  <c r="J55" i="3"/>
  <c r="J55" i="1" s="1"/>
  <c r="K55" i="3"/>
  <c r="K55" i="1" s="1"/>
  <c r="F55" i="3"/>
  <c r="F55" i="1" s="1"/>
  <c r="G51" i="3"/>
  <c r="F51" i="3"/>
  <c r="K48" i="3"/>
  <c r="K48" i="1" s="1"/>
  <c r="G30" i="3"/>
  <c r="G30" i="1" s="1"/>
  <c r="H30" i="3"/>
  <c r="H30" i="1" s="1"/>
  <c r="I30" i="3"/>
  <c r="I30" i="1" s="1"/>
  <c r="J30" i="3"/>
  <c r="J30" i="1" s="1"/>
  <c r="K30" i="3"/>
  <c r="K99" i="3" s="1"/>
  <c r="F30" i="3"/>
  <c r="F30" i="1" s="1"/>
  <c r="F31" i="3"/>
  <c r="F31" i="1" s="1"/>
  <c r="K32" i="3"/>
  <c r="K32" i="1" s="1"/>
  <c r="K33" i="3"/>
  <c r="K33" i="1" s="1"/>
  <c r="K34" i="3"/>
  <c r="K34" i="1" s="1"/>
  <c r="K35" i="3"/>
  <c r="K101" i="3" s="1"/>
  <c r="K36" i="3"/>
  <c r="K36" i="1" s="1"/>
  <c r="K37" i="3"/>
  <c r="K37" i="1" s="1"/>
  <c r="K38" i="3"/>
  <c r="K38" i="1" s="1"/>
  <c r="K39" i="3"/>
  <c r="K39" i="1" s="1"/>
  <c r="K40" i="3"/>
  <c r="K40" i="1" s="1"/>
  <c r="K41" i="3"/>
  <c r="K41" i="1" s="1"/>
  <c r="K42" i="3"/>
  <c r="K42" i="1" s="1"/>
  <c r="K43" i="3"/>
  <c r="K100" i="3" s="1"/>
  <c r="K44" i="3"/>
  <c r="K44" i="1" s="1"/>
  <c r="K45" i="3"/>
  <c r="K45" i="1" s="1"/>
  <c r="K46" i="3"/>
  <c r="K46" i="1" s="1"/>
  <c r="K47" i="3"/>
  <c r="K47" i="1" s="1"/>
  <c r="J32" i="3"/>
  <c r="J32" i="1" s="1"/>
  <c r="J33" i="3"/>
  <c r="J33" i="1" s="1"/>
  <c r="J34" i="3"/>
  <c r="J34" i="1" s="1"/>
  <c r="J35" i="3"/>
  <c r="J101" i="3" s="1"/>
  <c r="J36" i="3"/>
  <c r="J36" i="1" s="1"/>
  <c r="J37" i="3"/>
  <c r="J37" i="1" s="1"/>
  <c r="J38" i="3"/>
  <c r="J38" i="1" s="1"/>
  <c r="J39" i="3"/>
  <c r="J39" i="1" s="1"/>
  <c r="J40" i="3"/>
  <c r="J40" i="1" s="1"/>
  <c r="J41" i="3"/>
  <c r="J41" i="1" s="1"/>
  <c r="J42" i="3"/>
  <c r="J42" i="1" s="1"/>
  <c r="J43" i="3"/>
  <c r="J100" i="3" s="1"/>
  <c r="J44" i="3"/>
  <c r="J44" i="1" s="1"/>
  <c r="J45" i="3"/>
  <c r="J45" i="1" s="1"/>
  <c r="J46" i="3"/>
  <c r="J46" i="1" s="1"/>
  <c r="J47" i="3"/>
  <c r="J47" i="1" s="1"/>
  <c r="J48" i="3"/>
  <c r="J48" i="1" s="1"/>
  <c r="I32" i="3"/>
  <c r="I32" i="1" s="1"/>
  <c r="I33" i="3"/>
  <c r="I33" i="1" s="1"/>
  <c r="I34" i="3"/>
  <c r="I34" i="1" s="1"/>
  <c r="I35" i="3"/>
  <c r="I101" i="3" s="1"/>
  <c r="I36" i="3"/>
  <c r="I36" i="1" s="1"/>
  <c r="I37" i="3"/>
  <c r="I37" i="1" s="1"/>
  <c r="I38" i="3"/>
  <c r="I38" i="1" s="1"/>
  <c r="I39" i="3"/>
  <c r="I39" i="1" s="1"/>
  <c r="I40" i="3"/>
  <c r="I40" i="1" s="1"/>
  <c r="I41" i="3"/>
  <c r="I41" i="1" s="1"/>
  <c r="I42" i="3"/>
  <c r="I42" i="1" s="1"/>
  <c r="I43" i="3"/>
  <c r="I100" i="3" s="1"/>
  <c r="I44" i="3"/>
  <c r="I44" i="1" s="1"/>
  <c r="I45" i="3"/>
  <c r="I45" i="1" s="1"/>
  <c r="I46" i="3"/>
  <c r="I46" i="1" s="1"/>
  <c r="I47" i="3"/>
  <c r="I47" i="1" s="1"/>
  <c r="I48" i="3"/>
  <c r="I48" i="1" s="1"/>
  <c r="H32" i="3"/>
  <c r="H32" i="1" s="1"/>
  <c r="H33" i="3"/>
  <c r="H33" i="1" s="1"/>
  <c r="H34" i="3"/>
  <c r="H34" i="1" s="1"/>
  <c r="H35" i="3"/>
  <c r="H101" i="3" s="1"/>
  <c r="H36" i="3"/>
  <c r="H36" i="1" s="1"/>
  <c r="H37" i="3"/>
  <c r="H37" i="1" s="1"/>
  <c r="H38" i="3"/>
  <c r="H38" i="1" s="1"/>
  <c r="H39" i="3"/>
  <c r="H39" i="1" s="1"/>
  <c r="H40" i="3"/>
  <c r="H40" i="1" s="1"/>
  <c r="H41" i="3"/>
  <c r="H41" i="1" s="1"/>
  <c r="H42" i="3"/>
  <c r="H42" i="1" s="1"/>
  <c r="H43" i="3"/>
  <c r="H100" i="3" s="1"/>
  <c r="H44" i="3"/>
  <c r="H44" i="1" s="1"/>
  <c r="H45" i="3"/>
  <c r="H45" i="1" s="1"/>
  <c r="H46" i="3"/>
  <c r="H46" i="1" s="1"/>
  <c r="H47" i="3"/>
  <c r="H47" i="1" s="1"/>
  <c r="H48" i="3"/>
  <c r="H48" i="1" s="1"/>
  <c r="F48" i="3"/>
  <c r="F48" i="1" s="1"/>
  <c r="G32" i="3"/>
  <c r="G32" i="1" s="1"/>
  <c r="G33" i="3"/>
  <c r="G33" i="1" s="1"/>
  <c r="G34" i="3"/>
  <c r="G34" i="1" s="1"/>
  <c r="G35" i="3"/>
  <c r="G101" i="3" s="1"/>
  <c r="G36" i="3"/>
  <c r="G36" i="1" s="1"/>
  <c r="G37" i="3"/>
  <c r="G37" i="1" s="1"/>
  <c r="G38" i="3"/>
  <c r="G38" i="1" s="1"/>
  <c r="G39" i="3"/>
  <c r="G39" i="1" s="1"/>
  <c r="G40" i="3"/>
  <c r="G40" i="1" s="1"/>
  <c r="G41" i="3"/>
  <c r="G41" i="1" s="1"/>
  <c r="G42" i="3"/>
  <c r="G42" i="1" s="1"/>
  <c r="G43" i="3"/>
  <c r="G100" i="3" s="1"/>
  <c r="G44" i="3"/>
  <c r="G44" i="1" s="1"/>
  <c r="G45" i="3"/>
  <c r="G45" i="1" s="1"/>
  <c r="G46" i="3"/>
  <c r="G46" i="1" s="1"/>
  <c r="G47" i="3"/>
  <c r="G47" i="1" s="1"/>
  <c r="G48" i="3"/>
  <c r="G48" i="1" s="1"/>
  <c r="F32" i="3"/>
  <c r="F32" i="1" s="1"/>
  <c r="F33" i="3"/>
  <c r="F33" i="1" s="1"/>
  <c r="F34" i="3"/>
  <c r="F34" i="1" s="1"/>
  <c r="F35" i="3"/>
  <c r="F35" i="1" s="1"/>
  <c r="F36" i="3"/>
  <c r="F36" i="1" s="1"/>
  <c r="F37" i="3"/>
  <c r="F37" i="1" s="1"/>
  <c r="F38" i="3"/>
  <c r="F38" i="1" s="1"/>
  <c r="F39" i="3"/>
  <c r="F39" i="1" s="1"/>
  <c r="F40" i="3"/>
  <c r="F40" i="1" s="1"/>
  <c r="F41" i="3"/>
  <c r="F41" i="1" s="1"/>
  <c r="F42" i="3"/>
  <c r="F42" i="1" s="1"/>
  <c r="F43" i="3"/>
  <c r="F100" i="3" s="1"/>
  <c r="F44" i="3"/>
  <c r="F44" i="1" s="1"/>
  <c r="F45" i="3"/>
  <c r="F45" i="1" s="1"/>
  <c r="F46" i="3"/>
  <c r="F46" i="1" s="1"/>
  <c r="F47" i="3"/>
  <c r="G31" i="3"/>
  <c r="G31" i="1" s="1"/>
  <c r="H31" i="3"/>
  <c r="H31" i="1" s="1"/>
  <c r="I31" i="3"/>
  <c r="I31" i="1" s="1"/>
  <c r="J31" i="3"/>
  <c r="J31" i="1" s="1"/>
  <c r="K31" i="3"/>
  <c r="K31" i="1" s="1"/>
  <c r="K13" i="3"/>
  <c r="K13" i="1" s="1"/>
  <c r="K14" i="3"/>
  <c r="K14" i="1" s="1"/>
  <c r="K15" i="3"/>
  <c r="K15" i="1" s="1"/>
  <c r="K16" i="3"/>
  <c r="K17" i="3"/>
  <c r="K18" i="3"/>
  <c r="K18" i="1" s="1"/>
  <c r="K19" i="3"/>
  <c r="K19" i="1" s="1"/>
  <c r="K20" i="3"/>
  <c r="K20" i="1" s="1"/>
  <c r="K21" i="3"/>
  <c r="K21" i="1" s="1"/>
  <c r="K22" i="3"/>
  <c r="K22" i="1" s="1"/>
  <c r="K23" i="3"/>
  <c r="K23" i="1" s="1"/>
  <c r="K24" i="3"/>
  <c r="K24" i="1" s="1"/>
  <c r="K25" i="3"/>
  <c r="K25" i="1" s="1"/>
  <c r="K26" i="3"/>
  <c r="K26" i="1" s="1"/>
  <c r="K27" i="3"/>
  <c r="K27" i="1" s="1"/>
  <c r="K28" i="3"/>
  <c r="K28" i="1" s="1"/>
  <c r="J13" i="3"/>
  <c r="J13" i="1" s="1"/>
  <c r="J14" i="3"/>
  <c r="J14" i="1" s="1"/>
  <c r="J15" i="3"/>
  <c r="J16" i="3"/>
  <c r="J16" i="1" s="1"/>
  <c r="J17" i="3"/>
  <c r="J17" i="1" s="1"/>
  <c r="J18" i="3"/>
  <c r="J19" i="3"/>
  <c r="J19" i="1" s="1"/>
  <c r="J20" i="3"/>
  <c r="J20" i="1" s="1"/>
  <c r="J21" i="3"/>
  <c r="J21" i="1" s="1"/>
  <c r="J22" i="3"/>
  <c r="J22" i="1" s="1"/>
  <c r="J23" i="3"/>
  <c r="J23" i="1" s="1"/>
  <c r="J24" i="3"/>
  <c r="J25" i="3"/>
  <c r="J25" i="1" s="1"/>
  <c r="J26" i="3"/>
  <c r="J26" i="1" s="1"/>
  <c r="J27" i="3"/>
  <c r="J27" i="1" s="1"/>
  <c r="J28" i="3"/>
  <c r="J28" i="1" s="1"/>
  <c r="I13" i="3"/>
  <c r="I13" i="1" s="1"/>
  <c r="I14" i="3"/>
  <c r="I14" i="1" s="1"/>
  <c r="I15" i="3"/>
  <c r="I15" i="1" s="1"/>
  <c r="I16" i="3"/>
  <c r="I17" i="3"/>
  <c r="I18" i="3"/>
  <c r="I18" i="1" s="1"/>
  <c r="I19" i="3"/>
  <c r="I19" i="1" s="1"/>
  <c r="I20" i="3"/>
  <c r="I20" i="1" s="1"/>
  <c r="I21" i="3"/>
  <c r="I21" i="1" s="1"/>
  <c r="I22" i="3"/>
  <c r="I22" i="1" s="1"/>
  <c r="I23" i="3"/>
  <c r="I23" i="1" s="1"/>
  <c r="I24" i="3"/>
  <c r="I24" i="1" s="1"/>
  <c r="I25" i="3"/>
  <c r="I25" i="1" s="1"/>
  <c r="I26" i="3"/>
  <c r="I26" i="1" s="1"/>
  <c r="I27" i="3"/>
  <c r="I27" i="1" s="1"/>
  <c r="I28" i="3"/>
  <c r="I28" i="1" s="1"/>
  <c r="H13" i="3"/>
  <c r="H13" i="1" s="1"/>
  <c r="H14" i="3"/>
  <c r="H14" i="1" s="1"/>
  <c r="H15" i="3"/>
  <c r="H15" i="1" s="1"/>
  <c r="H16" i="3"/>
  <c r="H17" i="3"/>
  <c r="H18" i="3"/>
  <c r="H18" i="1" s="1"/>
  <c r="H19" i="3"/>
  <c r="H19" i="1" s="1"/>
  <c r="H20" i="3"/>
  <c r="H20" i="1" s="1"/>
  <c r="H21" i="3"/>
  <c r="H21" i="1" s="1"/>
  <c r="H22" i="3"/>
  <c r="H22" i="1" s="1"/>
  <c r="H23" i="3"/>
  <c r="H23" i="1" s="1"/>
  <c r="H24" i="3"/>
  <c r="H25" i="3"/>
  <c r="H25" i="1" s="1"/>
  <c r="H26" i="3"/>
  <c r="H26" i="1" s="1"/>
  <c r="H27" i="3"/>
  <c r="H27" i="1" s="1"/>
  <c r="H28" i="3"/>
  <c r="H28" i="1" s="1"/>
  <c r="G13" i="3"/>
  <c r="G13" i="1" s="1"/>
  <c r="G14" i="3"/>
  <c r="G14" i="1" s="1"/>
  <c r="G15" i="3"/>
  <c r="G15" i="1" s="1"/>
  <c r="G16" i="3"/>
  <c r="G17" i="3"/>
  <c r="G18" i="3"/>
  <c r="G18" i="1" s="1"/>
  <c r="G19" i="3"/>
  <c r="G19" i="1" s="1"/>
  <c r="G20" i="3"/>
  <c r="G20" i="1" s="1"/>
  <c r="G21" i="3"/>
  <c r="G21" i="1" s="1"/>
  <c r="G22" i="3"/>
  <c r="G22" i="1" s="1"/>
  <c r="G23" i="3"/>
  <c r="G23" i="1" s="1"/>
  <c r="G24" i="3"/>
  <c r="G25" i="3"/>
  <c r="G25" i="1" s="1"/>
  <c r="G26" i="3"/>
  <c r="G26" i="1" s="1"/>
  <c r="G27" i="3"/>
  <c r="G27" i="1" s="1"/>
  <c r="G28" i="3"/>
  <c r="G28" i="1" s="1"/>
  <c r="F13" i="3"/>
  <c r="F13" i="1" s="1"/>
  <c r="F14" i="3"/>
  <c r="F14" i="1" s="1"/>
  <c r="F15" i="3"/>
  <c r="F15" i="1" s="1"/>
  <c r="F16" i="3"/>
  <c r="F16" i="1" s="1"/>
  <c r="F17" i="3"/>
  <c r="F18" i="3"/>
  <c r="F18" i="1" s="1"/>
  <c r="F19" i="3"/>
  <c r="F19" i="1" s="1"/>
  <c r="F20" i="3"/>
  <c r="F20" i="1" s="1"/>
  <c r="F21" i="3"/>
  <c r="F21" i="1" s="1"/>
  <c r="F22" i="3"/>
  <c r="F22" i="1" s="1"/>
  <c r="F23" i="3"/>
  <c r="F23" i="1" s="1"/>
  <c r="F24" i="3"/>
  <c r="F25" i="3"/>
  <c r="F25" i="1" s="1"/>
  <c r="F26" i="3"/>
  <c r="F26" i="1" s="1"/>
  <c r="F27" i="3"/>
  <c r="F27" i="1" s="1"/>
  <c r="F28" i="3"/>
  <c r="F28" i="1" s="1"/>
  <c r="G12" i="3"/>
  <c r="G12" i="1" s="1"/>
  <c r="H12" i="3"/>
  <c r="H12" i="1" s="1"/>
  <c r="I12" i="3"/>
  <c r="I92" i="3" s="1"/>
  <c r="J12" i="3"/>
  <c r="J92" i="3" s="1"/>
  <c r="K12" i="3"/>
  <c r="K12" i="1" s="1"/>
  <c r="F12" i="3"/>
  <c r="F12" i="1" s="1"/>
  <c r="G106" i="6"/>
  <c r="F106" i="6"/>
  <c r="K103" i="6"/>
  <c r="J103" i="6"/>
  <c r="I103" i="6"/>
  <c r="H103" i="6"/>
  <c r="G103" i="6"/>
  <c r="F103" i="6"/>
  <c r="K102" i="6"/>
  <c r="J102" i="6"/>
  <c r="I102" i="6"/>
  <c r="H102" i="6"/>
  <c r="G102" i="6"/>
  <c r="F102" i="6"/>
  <c r="K101" i="6"/>
  <c r="J101" i="6"/>
  <c r="I101" i="6"/>
  <c r="H101" i="6"/>
  <c r="G101" i="6"/>
  <c r="F101" i="6"/>
  <c r="K100" i="6"/>
  <c r="J100" i="6"/>
  <c r="I100" i="6"/>
  <c r="H100" i="6"/>
  <c r="G100" i="6"/>
  <c r="F100" i="6"/>
  <c r="K99" i="6"/>
  <c r="J99" i="6"/>
  <c r="I99" i="6"/>
  <c r="H99" i="6"/>
  <c r="G99" i="6"/>
  <c r="F99" i="6"/>
  <c r="K97" i="6"/>
  <c r="J97" i="6"/>
  <c r="I97" i="6"/>
  <c r="H97" i="6"/>
  <c r="G97" i="6"/>
  <c r="F97" i="6"/>
  <c r="K96" i="6"/>
  <c r="J96" i="6"/>
  <c r="I96" i="6"/>
  <c r="H96" i="6"/>
  <c r="G96" i="6"/>
  <c r="F96" i="6"/>
  <c r="K94" i="6"/>
  <c r="J94" i="6"/>
  <c r="I94" i="6"/>
  <c r="K92" i="6"/>
  <c r="J92" i="6"/>
  <c r="I92" i="6"/>
  <c r="H92" i="6"/>
  <c r="G92" i="6"/>
  <c r="K90" i="6"/>
  <c r="J90" i="6"/>
  <c r="I90" i="6"/>
  <c r="H90" i="6"/>
  <c r="G90" i="6"/>
  <c r="F90" i="6"/>
  <c r="K89" i="6"/>
  <c r="J89" i="6"/>
  <c r="I89" i="6"/>
  <c r="H89" i="6"/>
  <c r="G89" i="6"/>
  <c r="F89" i="6"/>
  <c r="F50" i="6"/>
  <c r="F105" i="6" s="1"/>
  <c r="E84" i="6"/>
  <c r="K81" i="6"/>
  <c r="J81" i="6"/>
  <c r="I81" i="6"/>
  <c r="H81" i="6"/>
  <c r="G81" i="6"/>
  <c r="F81" i="6"/>
  <c r="K80" i="6"/>
  <c r="J80" i="6"/>
  <c r="I80" i="6"/>
  <c r="H80" i="6"/>
  <c r="G80" i="6"/>
  <c r="F80" i="6"/>
  <c r="K64" i="6"/>
  <c r="J64" i="6"/>
  <c r="I64" i="6"/>
  <c r="H64" i="6"/>
  <c r="G64" i="6"/>
  <c r="F64" i="6"/>
  <c r="K54" i="6"/>
  <c r="J54" i="6"/>
  <c r="I54" i="6"/>
  <c r="H54" i="6"/>
  <c r="G54" i="6"/>
  <c r="F54" i="6"/>
  <c r="G50" i="6"/>
  <c r="G105" i="6" s="1"/>
  <c r="K29" i="6"/>
  <c r="J29" i="6"/>
  <c r="J75" i="6" s="1"/>
  <c r="I29" i="6"/>
  <c r="H29" i="6"/>
  <c r="H75" i="6" s="1"/>
  <c r="G29" i="6"/>
  <c r="F29" i="6"/>
  <c r="F75" i="6" s="1"/>
  <c r="K11" i="6"/>
  <c r="I11" i="6"/>
  <c r="H11" i="6"/>
  <c r="H74" i="6" s="1"/>
  <c r="G11" i="6"/>
  <c r="F11" i="6"/>
  <c r="G106" i="5"/>
  <c r="F106" i="5"/>
  <c r="K103" i="5"/>
  <c r="J103" i="5"/>
  <c r="I103" i="5"/>
  <c r="H103" i="5"/>
  <c r="G103" i="5"/>
  <c r="F103" i="5"/>
  <c r="K102" i="5"/>
  <c r="J102" i="5"/>
  <c r="I102" i="5"/>
  <c r="H102" i="5"/>
  <c r="G102" i="5"/>
  <c r="F102" i="5"/>
  <c r="K101" i="5"/>
  <c r="J101" i="5"/>
  <c r="I101" i="5"/>
  <c r="H101" i="5"/>
  <c r="G101" i="5"/>
  <c r="F101" i="5"/>
  <c r="K100" i="5"/>
  <c r="J100" i="5"/>
  <c r="I100" i="5"/>
  <c r="H100" i="5"/>
  <c r="G100" i="5"/>
  <c r="F100" i="5"/>
  <c r="K99" i="5"/>
  <c r="J99" i="5"/>
  <c r="I99" i="5"/>
  <c r="H99" i="5"/>
  <c r="G99" i="5"/>
  <c r="F99" i="5"/>
  <c r="K97" i="5"/>
  <c r="J97" i="5"/>
  <c r="I97" i="5"/>
  <c r="H97" i="5"/>
  <c r="G97" i="5"/>
  <c r="F97" i="5"/>
  <c r="K96" i="5"/>
  <c r="J96" i="5"/>
  <c r="I96" i="5"/>
  <c r="H96" i="5"/>
  <c r="G96" i="5"/>
  <c r="F96" i="5"/>
  <c r="K92" i="5"/>
  <c r="J92" i="5"/>
  <c r="I92" i="5"/>
  <c r="H92" i="5"/>
  <c r="G92" i="5"/>
  <c r="K90" i="5"/>
  <c r="J90" i="5"/>
  <c r="I90" i="5"/>
  <c r="H90" i="5"/>
  <c r="G90" i="5"/>
  <c r="F90" i="5"/>
  <c r="K89" i="5"/>
  <c r="J89" i="5"/>
  <c r="I89" i="5"/>
  <c r="H89" i="5"/>
  <c r="G89" i="5"/>
  <c r="F89" i="5"/>
  <c r="G84" i="5"/>
  <c r="G50" i="5" s="1"/>
  <c r="G105" i="5" s="1"/>
  <c r="F84" i="5"/>
  <c r="F50" i="5" s="1"/>
  <c r="F105" i="5" s="1"/>
  <c r="E84" i="5"/>
  <c r="K81" i="5"/>
  <c r="J81" i="5"/>
  <c r="I81" i="5"/>
  <c r="H81" i="5"/>
  <c r="G81" i="5"/>
  <c r="F81" i="5"/>
  <c r="K80" i="5"/>
  <c r="J80" i="5"/>
  <c r="I80" i="5"/>
  <c r="H80" i="5"/>
  <c r="G80" i="5"/>
  <c r="F80" i="5"/>
  <c r="K64" i="5"/>
  <c r="J64" i="5"/>
  <c r="I64" i="5"/>
  <c r="H64" i="5"/>
  <c r="G64" i="5"/>
  <c r="F64" i="5"/>
  <c r="K54" i="5"/>
  <c r="J54" i="5"/>
  <c r="I54" i="5"/>
  <c r="I74" i="5" s="1"/>
  <c r="H54" i="5"/>
  <c r="G54" i="5"/>
  <c r="F54" i="5"/>
  <c r="K29" i="5"/>
  <c r="J29" i="5"/>
  <c r="I29" i="5"/>
  <c r="I75" i="5" s="1"/>
  <c r="H29" i="5"/>
  <c r="G29" i="5"/>
  <c r="F29" i="5"/>
  <c r="K11" i="5"/>
  <c r="K74" i="5" s="1"/>
  <c r="J11" i="5"/>
  <c r="I11" i="5"/>
  <c r="H11" i="5"/>
  <c r="G11" i="5"/>
  <c r="G74" i="5" s="1"/>
  <c r="F11" i="5"/>
  <c r="G106" i="4"/>
  <c r="F106" i="4"/>
  <c r="K103" i="4"/>
  <c r="J103" i="4"/>
  <c r="I103" i="4"/>
  <c r="H103" i="4"/>
  <c r="G103" i="4"/>
  <c r="F103" i="4"/>
  <c r="K102" i="4"/>
  <c r="J102" i="4"/>
  <c r="I102" i="4"/>
  <c r="H102" i="4"/>
  <c r="G102" i="4"/>
  <c r="F102" i="4"/>
  <c r="K101" i="4"/>
  <c r="J101" i="4"/>
  <c r="I101" i="4"/>
  <c r="H101" i="4"/>
  <c r="G101" i="4"/>
  <c r="F101" i="4"/>
  <c r="K100" i="4"/>
  <c r="J100" i="4"/>
  <c r="I100" i="4"/>
  <c r="H100" i="4"/>
  <c r="G100" i="4"/>
  <c r="F100" i="4"/>
  <c r="K99" i="4"/>
  <c r="J99" i="4"/>
  <c r="I99" i="4"/>
  <c r="I98" i="4" s="1"/>
  <c r="H99" i="4"/>
  <c r="G99" i="4"/>
  <c r="F99" i="4"/>
  <c r="K97" i="4"/>
  <c r="J97" i="4"/>
  <c r="I97" i="4"/>
  <c r="H97" i="4"/>
  <c r="G97" i="4"/>
  <c r="F97" i="4"/>
  <c r="K96" i="4"/>
  <c r="J96" i="4"/>
  <c r="I96" i="4"/>
  <c r="H96" i="4"/>
  <c r="G96" i="4"/>
  <c r="F96" i="4"/>
  <c r="F92" i="4"/>
  <c r="K90" i="4"/>
  <c r="J90" i="4"/>
  <c r="I90" i="4"/>
  <c r="H90" i="4"/>
  <c r="G90" i="4"/>
  <c r="F90" i="4"/>
  <c r="K89" i="4"/>
  <c r="J89" i="4"/>
  <c r="I89" i="4"/>
  <c r="H89" i="4"/>
  <c r="G89" i="4"/>
  <c r="F89" i="4"/>
  <c r="E84" i="4"/>
  <c r="K81" i="4"/>
  <c r="J81" i="4"/>
  <c r="I81" i="4"/>
  <c r="H81" i="4"/>
  <c r="G81" i="4"/>
  <c r="F81" i="4"/>
  <c r="K80" i="4"/>
  <c r="J80" i="4"/>
  <c r="I80" i="4"/>
  <c r="H80" i="4"/>
  <c r="G80" i="4"/>
  <c r="F80" i="4"/>
  <c r="K64" i="4"/>
  <c r="J64" i="4"/>
  <c r="I64" i="4"/>
  <c r="H64" i="4"/>
  <c r="G64" i="4"/>
  <c r="F64" i="4"/>
  <c r="K54" i="4"/>
  <c r="J54" i="4"/>
  <c r="I54" i="4"/>
  <c r="H54" i="4"/>
  <c r="G54" i="4"/>
  <c r="F54" i="4"/>
  <c r="K29" i="4"/>
  <c r="J29" i="4"/>
  <c r="I29" i="4"/>
  <c r="H29" i="4"/>
  <c r="G29" i="4"/>
  <c r="F29" i="4"/>
  <c r="K11" i="4"/>
  <c r="K74" i="4" s="1"/>
  <c r="J11" i="4"/>
  <c r="I11" i="4"/>
  <c r="H11" i="4"/>
  <c r="G11" i="4"/>
  <c r="F11" i="4"/>
  <c r="J99" i="3"/>
  <c r="I99" i="3"/>
  <c r="H99" i="3"/>
  <c r="K90" i="3"/>
  <c r="J90" i="3"/>
  <c r="I90" i="3"/>
  <c r="H90" i="3"/>
  <c r="G90" i="3"/>
  <c r="F90" i="3"/>
  <c r="K89" i="3"/>
  <c r="J89" i="3"/>
  <c r="I89" i="3"/>
  <c r="H89" i="3"/>
  <c r="G89" i="3"/>
  <c r="F89" i="3"/>
  <c r="E84" i="3"/>
  <c r="K81" i="3"/>
  <c r="J81" i="3"/>
  <c r="I81" i="3"/>
  <c r="H81" i="3"/>
  <c r="G81" i="3"/>
  <c r="F81" i="3"/>
  <c r="K80" i="3"/>
  <c r="J80" i="3"/>
  <c r="I80" i="3"/>
  <c r="H80" i="3"/>
  <c r="G80" i="3"/>
  <c r="F80" i="3"/>
  <c r="G106" i="2"/>
  <c r="F106" i="2"/>
  <c r="K103" i="2"/>
  <c r="J103" i="2"/>
  <c r="I103" i="2"/>
  <c r="H103" i="2"/>
  <c r="G103" i="2"/>
  <c r="F103" i="2"/>
  <c r="K102" i="2"/>
  <c r="J102" i="2"/>
  <c r="I102" i="2"/>
  <c r="H102" i="2"/>
  <c r="G102" i="2"/>
  <c r="F102" i="2"/>
  <c r="K101" i="2"/>
  <c r="J101" i="2"/>
  <c r="I101" i="2"/>
  <c r="H101" i="2"/>
  <c r="G101" i="2"/>
  <c r="F101" i="2"/>
  <c r="K100" i="2"/>
  <c r="J100" i="2"/>
  <c r="I100" i="2"/>
  <c r="H100" i="2"/>
  <c r="G100" i="2"/>
  <c r="F100" i="2"/>
  <c r="K99" i="2"/>
  <c r="J99" i="2"/>
  <c r="I99" i="2"/>
  <c r="H99" i="2"/>
  <c r="G99" i="2"/>
  <c r="F99" i="2"/>
  <c r="K97" i="2"/>
  <c r="J97" i="2"/>
  <c r="I97" i="2"/>
  <c r="H97" i="2"/>
  <c r="G97" i="2"/>
  <c r="F97" i="2"/>
  <c r="K96" i="2"/>
  <c r="J96" i="2"/>
  <c r="I96" i="2"/>
  <c r="H96" i="2"/>
  <c r="G96" i="2"/>
  <c r="F96" i="2"/>
  <c r="K94" i="2"/>
  <c r="K93" i="2" s="1"/>
  <c r="J94" i="2"/>
  <c r="J93" i="2" s="1"/>
  <c r="J101" i="1" s="1"/>
  <c r="I94" i="2"/>
  <c r="I93" i="2" s="1"/>
  <c r="I101" i="1" s="1"/>
  <c r="H94" i="2"/>
  <c r="H93" i="2" s="1"/>
  <c r="H101" i="1" s="1"/>
  <c r="G94" i="2"/>
  <c r="G93" i="2" s="1"/>
  <c r="G101" i="1" s="1"/>
  <c r="K92" i="2"/>
  <c r="J92" i="2"/>
  <c r="I92" i="2"/>
  <c r="H92" i="2"/>
  <c r="G92" i="2"/>
  <c r="F92" i="2"/>
  <c r="K90" i="2"/>
  <c r="J90" i="2"/>
  <c r="I90" i="2"/>
  <c r="H90" i="2"/>
  <c r="G90" i="2"/>
  <c r="F90" i="2"/>
  <c r="K89" i="2"/>
  <c r="J89" i="2"/>
  <c r="I89" i="2"/>
  <c r="H89" i="2"/>
  <c r="G89" i="2"/>
  <c r="F89" i="2"/>
  <c r="G84" i="2"/>
  <c r="G105" i="2" s="1"/>
  <c r="F105" i="2"/>
  <c r="E84" i="2"/>
  <c r="K81" i="2"/>
  <c r="J81" i="2"/>
  <c r="I81" i="2"/>
  <c r="H81" i="2"/>
  <c r="G81" i="2"/>
  <c r="F81" i="2"/>
  <c r="K80" i="2"/>
  <c r="J80" i="2"/>
  <c r="I80" i="2"/>
  <c r="H80" i="2"/>
  <c r="G80" i="2"/>
  <c r="F80" i="2"/>
  <c r="K64" i="2"/>
  <c r="J64" i="2"/>
  <c r="I64" i="2"/>
  <c r="H64" i="2"/>
  <c r="G64" i="2"/>
  <c r="F64" i="2"/>
  <c r="K54" i="2"/>
  <c r="J54" i="2"/>
  <c r="I54" i="2"/>
  <c r="H54" i="2"/>
  <c r="G54" i="2"/>
  <c r="F54" i="2"/>
  <c r="K29" i="2"/>
  <c r="J29" i="2"/>
  <c r="I29" i="2"/>
  <c r="H29" i="2"/>
  <c r="G29" i="2"/>
  <c r="F29" i="2"/>
  <c r="K11" i="2"/>
  <c r="J11" i="2"/>
  <c r="I11" i="2"/>
  <c r="H11" i="2"/>
  <c r="H74" i="2" s="1"/>
  <c r="G11" i="2"/>
  <c r="F11" i="2"/>
  <c r="K17" i="1" l="1"/>
  <c r="K95" i="3"/>
  <c r="K93" i="3" s="1"/>
  <c r="K102" i="1" s="1"/>
  <c r="K100" i="1" s="1"/>
  <c r="J100" i="1"/>
  <c r="J18" i="1"/>
  <c r="J95" i="3"/>
  <c r="J93" i="3" s="1"/>
  <c r="J102" i="1" s="1"/>
  <c r="I17" i="1"/>
  <c r="I95" i="3"/>
  <c r="I93" i="3" s="1"/>
  <c r="I102" i="1" s="1"/>
  <c r="I100" i="1" s="1"/>
  <c r="K101" i="1"/>
  <c r="H17" i="1"/>
  <c r="H95" i="3"/>
  <c r="H93" i="3" s="1"/>
  <c r="H102" i="1" s="1"/>
  <c r="H100" i="1" s="1"/>
  <c r="F17" i="1"/>
  <c r="F95" i="3"/>
  <c r="F93" i="3" s="1"/>
  <c r="F102" i="1" s="1"/>
  <c r="G95" i="3"/>
  <c r="G93" i="3" s="1"/>
  <c r="G102" i="1" s="1"/>
  <c r="G106" i="3"/>
  <c r="F99" i="3"/>
  <c r="I96" i="3"/>
  <c r="G92" i="3"/>
  <c r="I98" i="6"/>
  <c r="F54" i="1"/>
  <c r="I98" i="5"/>
  <c r="G84" i="3"/>
  <c r="G105" i="3" s="1"/>
  <c r="H74" i="4"/>
  <c r="H92" i="3"/>
  <c r="F92" i="3"/>
  <c r="G99" i="3"/>
  <c r="G102" i="3"/>
  <c r="J64" i="3"/>
  <c r="J65" i="1"/>
  <c r="J64" i="1" s="1"/>
  <c r="I102" i="3"/>
  <c r="H102" i="3"/>
  <c r="J97" i="3"/>
  <c r="F106" i="3"/>
  <c r="F50" i="3"/>
  <c r="F105" i="3" s="1"/>
  <c r="F82" i="1"/>
  <c r="J102" i="3"/>
  <c r="F64" i="3"/>
  <c r="F65" i="1"/>
  <c r="F64" i="1" s="1"/>
  <c r="K102" i="3"/>
  <c r="J54" i="3"/>
  <c r="J57" i="1"/>
  <c r="J54" i="1" s="1"/>
  <c r="F11" i="1"/>
  <c r="K98" i="2"/>
  <c r="J75" i="2"/>
  <c r="G74" i="2"/>
  <c r="I49" i="2"/>
  <c r="I52" i="2" s="1"/>
  <c r="I98" i="2"/>
  <c r="I104" i="2" s="1"/>
  <c r="I107" i="2" s="1"/>
  <c r="I12" i="1"/>
  <c r="J15" i="1"/>
  <c r="I75" i="2"/>
  <c r="J74" i="2"/>
  <c r="J74" i="4"/>
  <c r="G75" i="4"/>
  <c r="H98" i="6"/>
  <c r="J98" i="6"/>
  <c r="F96" i="3"/>
  <c r="G96" i="3"/>
  <c r="G97" i="3"/>
  <c r="H96" i="3"/>
  <c r="H97" i="3"/>
  <c r="I97" i="3"/>
  <c r="J96" i="3"/>
  <c r="K97" i="3"/>
  <c r="F29" i="3"/>
  <c r="G43" i="1"/>
  <c r="G35" i="1"/>
  <c r="K43" i="1"/>
  <c r="K35" i="1"/>
  <c r="K75" i="2"/>
  <c r="H75" i="5"/>
  <c r="G74" i="6"/>
  <c r="I75" i="6"/>
  <c r="F103" i="3"/>
  <c r="F47" i="1"/>
  <c r="H43" i="1"/>
  <c r="H35" i="1"/>
  <c r="H98" i="4"/>
  <c r="H104" i="4" s="1"/>
  <c r="H107" i="4" s="1"/>
  <c r="H98" i="5"/>
  <c r="G64" i="3"/>
  <c r="K64" i="3"/>
  <c r="K74" i="2"/>
  <c r="F74" i="2"/>
  <c r="F76" i="2" s="1"/>
  <c r="F98" i="2"/>
  <c r="I29" i="3"/>
  <c r="K96" i="3"/>
  <c r="F49" i="4"/>
  <c r="H75" i="4"/>
  <c r="K75" i="4"/>
  <c r="K76" i="4" s="1"/>
  <c r="H49" i="5"/>
  <c r="H52" i="5" s="1"/>
  <c r="G103" i="3"/>
  <c r="J103" i="3"/>
  <c r="K103" i="3"/>
  <c r="F11" i="3"/>
  <c r="K30" i="1"/>
  <c r="I43" i="1"/>
  <c r="I35" i="1"/>
  <c r="H76" i="6"/>
  <c r="K29" i="3"/>
  <c r="I64" i="3"/>
  <c r="K92" i="3"/>
  <c r="G74" i="4"/>
  <c r="G76" i="4" s="1"/>
  <c r="I75" i="4"/>
  <c r="I49" i="5"/>
  <c r="I52" i="5" s="1"/>
  <c r="G54" i="3"/>
  <c r="H54" i="3"/>
  <c r="I54" i="3"/>
  <c r="K54" i="3"/>
  <c r="G17" i="1"/>
  <c r="H64" i="3"/>
  <c r="F75" i="2"/>
  <c r="G75" i="2"/>
  <c r="K74" i="6"/>
  <c r="I103" i="3"/>
  <c r="J12" i="1"/>
  <c r="F24" i="1"/>
  <c r="G24" i="1"/>
  <c r="G16" i="1"/>
  <c r="H24" i="1"/>
  <c r="H16" i="1"/>
  <c r="I16" i="1"/>
  <c r="J24" i="1"/>
  <c r="K16" i="1"/>
  <c r="F43" i="1"/>
  <c r="J43" i="1"/>
  <c r="J35" i="1"/>
  <c r="F54" i="3"/>
  <c r="J29" i="3"/>
  <c r="H29" i="3"/>
  <c r="H103" i="3"/>
  <c r="G29" i="3"/>
  <c r="K11" i="3"/>
  <c r="I11" i="3"/>
  <c r="H11" i="3"/>
  <c r="G11" i="3"/>
  <c r="F97" i="3"/>
  <c r="J11" i="3"/>
  <c r="G76" i="6"/>
  <c r="F98" i="6"/>
  <c r="I49" i="6"/>
  <c r="I52" i="6" s="1"/>
  <c r="F49" i="6"/>
  <c r="F52" i="6" s="1"/>
  <c r="J49" i="6"/>
  <c r="J52" i="6" s="1"/>
  <c r="G75" i="6"/>
  <c r="K75" i="6"/>
  <c r="K76" i="6" s="1"/>
  <c r="I104" i="6"/>
  <c r="I107" i="6" s="1"/>
  <c r="G98" i="6"/>
  <c r="K98" i="6"/>
  <c r="K104" i="6" s="1"/>
  <c r="K107" i="6" s="1"/>
  <c r="I74" i="6"/>
  <c r="I76" i="6" s="1"/>
  <c r="J104" i="6"/>
  <c r="J107" i="6" s="1"/>
  <c r="F75" i="5"/>
  <c r="J75" i="5"/>
  <c r="F49" i="5"/>
  <c r="F52" i="5" s="1"/>
  <c r="J49" i="5"/>
  <c r="J52" i="5" s="1"/>
  <c r="I76" i="5"/>
  <c r="G75" i="5"/>
  <c r="K75" i="5"/>
  <c r="K76" i="5" s="1"/>
  <c r="F98" i="5"/>
  <c r="J98" i="5"/>
  <c r="I104" i="5"/>
  <c r="I107" i="5" s="1"/>
  <c r="H74" i="5"/>
  <c r="H76" i="5" s="1"/>
  <c r="J104" i="5"/>
  <c r="J107" i="5" s="1"/>
  <c r="G98" i="5"/>
  <c r="G104" i="5" s="1"/>
  <c r="G107" i="5" s="1"/>
  <c r="K98" i="5"/>
  <c r="F98" i="4"/>
  <c r="J98" i="4"/>
  <c r="H49" i="4"/>
  <c r="I49" i="4"/>
  <c r="I52" i="4" s="1"/>
  <c r="F75" i="4"/>
  <c r="J75" i="4"/>
  <c r="G98" i="4"/>
  <c r="K98" i="4"/>
  <c r="I74" i="4"/>
  <c r="I76" i="4" s="1"/>
  <c r="I104" i="4"/>
  <c r="I107" i="4" s="1"/>
  <c r="G104" i="4"/>
  <c r="G107" i="4" s="1"/>
  <c r="H76" i="2"/>
  <c r="F49" i="2"/>
  <c r="F52" i="2" s="1"/>
  <c r="J49" i="2"/>
  <c r="J52" i="2" s="1"/>
  <c r="H75" i="2"/>
  <c r="J98" i="2"/>
  <c r="G98" i="2"/>
  <c r="F104" i="2"/>
  <c r="F107" i="2" s="1"/>
  <c r="K104" i="2"/>
  <c r="K107" i="2" s="1"/>
  <c r="H98" i="2"/>
  <c r="K49" i="6"/>
  <c r="K52" i="6" s="1"/>
  <c r="H49" i="6"/>
  <c r="H52" i="6" s="1"/>
  <c r="F74" i="6"/>
  <c r="F76" i="6" s="1"/>
  <c r="J74" i="6"/>
  <c r="J76" i="6" s="1"/>
  <c r="G49" i="6"/>
  <c r="G52" i="6" s="1"/>
  <c r="G76" i="5"/>
  <c r="H104" i="5"/>
  <c r="H107" i="5" s="1"/>
  <c r="G49" i="5"/>
  <c r="G52" i="5" s="1"/>
  <c r="F74" i="5"/>
  <c r="F76" i="5" s="1"/>
  <c r="J74" i="5"/>
  <c r="J76" i="5" s="1"/>
  <c r="K49" i="5"/>
  <c r="K52" i="5" s="1"/>
  <c r="F52" i="4"/>
  <c r="J49" i="4"/>
  <c r="J52" i="4" s="1"/>
  <c r="K49" i="4"/>
  <c r="K52" i="4" s="1"/>
  <c r="F74" i="4"/>
  <c r="F76" i="4" s="1"/>
  <c r="G49" i="4"/>
  <c r="G52" i="4" s="1"/>
  <c r="G76" i="2"/>
  <c r="K76" i="2"/>
  <c r="J76" i="2"/>
  <c r="G49" i="2"/>
  <c r="G52" i="2" s="1"/>
  <c r="K49" i="2"/>
  <c r="K52" i="2" s="1"/>
  <c r="I74" i="2"/>
  <c r="I76" i="2" s="1"/>
  <c r="H49" i="2"/>
  <c r="H52" i="2" s="1"/>
  <c r="K110" i="1"/>
  <c r="J110" i="1"/>
  <c r="I110" i="1"/>
  <c r="H110" i="1"/>
  <c r="G110" i="1"/>
  <c r="K64" i="1"/>
  <c r="I64" i="1"/>
  <c r="H64" i="1"/>
  <c r="G64" i="1"/>
  <c r="K54" i="1"/>
  <c r="I54" i="1"/>
  <c r="H54" i="1"/>
  <c r="G54" i="1"/>
  <c r="K104" i="1" l="1"/>
  <c r="I104" i="1"/>
  <c r="F104" i="1"/>
  <c r="K104" i="4"/>
  <c r="K107" i="4" s="1"/>
  <c r="K104" i="5"/>
  <c r="K107" i="5" s="1"/>
  <c r="H104" i="6"/>
  <c r="H107" i="6" s="1"/>
  <c r="H74" i="3"/>
  <c r="F74" i="3"/>
  <c r="K98" i="3"/>
  <c r="J75" i="3"/>
  <c r="G98" i="3"/>
  <c r="F104" i="6"/>
  <c r="F107" i="6" s="1"/>
  <c r="H104" i="1"/>
  <c r="G104" i="1"/>
  <c r="G104" i="6"/>
  <c r="G107" i="6" s="1"/>
  <c r="K49" i="3"/>
  <c r="K52" i="3" s="1"/>
  <c r="I49" i="3"/>
  <c r="I52" i="3" s="1"/>
  <c r="H75" i="3"/>
  <c r="H76" i="3" s="1"/>
  <c r="I98" i="3"/>
  <c r="I104" i="3" s="1"/>
  <c r="I107" i="3" s="1"/>
  <c r="I75" i="3"/>
  <c r="J98" i="3"/>
  <c r="H98" i="3"/>
  <c r="K75" i="3"/>
  <c r="H76" i="4"/>
  <c r="F98" i="3"/>
  <c r="F75" i="3"/>
  <c r="G74" i="3"/>
  <c r="J104" i="1"/>
  <c r="I74" i="3"/>
  <c r="F29" i="1"/>
  <c r="F49" i="1" s="1"/>
  <c r="K74" i="3"/>
  <c r="H49" i="3"/>
  <c r="H52" i="3" s="1"/>
  <c r="F49" i="3"/>
  <c r="F52" i="3" s="1"/>
  <c r="G49" i="3"/>
  <c r="G52" i="3" s="1"/>
  <c r="H104" i="2"/>
  <c r="H107" i="2" s="1"/>
  <c r="J76" i="4"/>
  <c r="G75" i="3"/>
  <c r="J49" i="3"/>
  <c r="J52" i="3" s="1"/>
  <c r="F104" i="4"/>
  <c r="F107" i="4" s="1"/>
  <c r="J74" i="3"/>
  <c r="F104" i="5"/>
  <c r="F107" i="5" s="1"/>
  <c r="J104" i="4"/>
  <c r="J107" i="4" s="1"/>
  <c r="J104" i="2"/>
  <c r="J107" i="2" s="1"/>
  <c r="G104" i="2"/>
  <c r="G107" i="2" s="1"/>
  <c r="G113" i="1"/>
  <c r="F113" i="1"/>
  <c r="K109" i="1"/>
  <c r="J109" i="1"/>
  <c r="I109" i="1"/>
  <c r="H109" i="1"/>
  <c r="G109" i="1"/>
  <c r="F109" i="1"/>
  <c r="K108" i="1"/>
  <c r="J108" i="1"/>
  <c r="I108" i="1"/>
  <c r="H108" i="1"/>
  <c r="G108" i="1"/>
  <c r="F108" i="1"/>
  <c r="K107" i="1"/>
  <c r="J107" i="1"/>
  <c r="I107" i="1"/>
  <c r="H107" i="1"/>
  <c r="G107" i="1"/>
  <c r="F107" i="1"/>
  <c r="K106" i="1"/>
  <c r="J106" i="1"/>
  <c r="I106" i="1"/>
  <c r="H106" i="1"/>
  <c r="G106" i="1"/>
  <c r="K99" i="1"/>
  <c r="J99" i="1"/>
  <c r="I99" i="1"/>
  <c r="H99" i="1"/>
  <c r="G99" i="1"/>
  <c r="F99" i="1"/>
  <c r="K97" i="1"/>
  <c r="J97" i="1"/>
  <c r="I97" i="1"/>
  <c r="H97" i="1"/>
  <c r="G97" i="1"/>
  <c r="F97" i="1"/>
  <c r="K96" i="1"/>
  <c r="J96" i="1"/>
  <c r="I96" i="1"/>
  <c r="H96" i="1"/>
  <c r="G96" i="1"/>
  <c r="F96" i="1"/>
  <c r="G84" i="1"/>
  <c r="F84" i="1"/>
  <c r="F50" i="1" s="1"/>
  <c r="F112" i="1" s="1"/>
  <c r="E84" i="1"/>
  <c r="K81" i="1"/>
  <c r="J81" i="1"/>
  <c r="I81" i="1"/>
  <c r="H81" i="1"/>
  <c r="G81" i="1"/>
  <c r="F81" i="1"/>
  <c r="K80" i="1"/>
  <c r="J80" i="1"/>
  <c r="I80" i="1"/>
  <c r="H80" i="1"/>
  <c r="G80" i="1"/>
  <c r="F80" i="1"/>
  <c r="K29" i="1"/>
  <c r="K75" i="1" s="1"/>
  <c r="J29" i="1"/>
  <c r="I29" i="1"/>
  <c r="H29" i="1"/>
  <c r="G29" i="1"/>
  <c r="K11" i="1"/>
  <c r="J11" i="1"/>
  <c r="I11" i="1"/>
  <c r="H11" i="1"/>
  <c r="G11" i="1"/>
  <c r="G112" i="1" l="1"/>
  <c r="G50" i="1"/>
  <c r="K104" i="3"/>
  <c r="K107" i="3" s="1"/>
  <c r="F76" i="3"/>
  <c r="K76" i="3"/>
  <c r="H104" i="3"/>
  <c r="H107" i="3" s="1"/>
  <c r="J104" i="3"/>
  <c r="J107" i="3" s="1"/>
  <c r="G104" i="3"/>
  <c r="G107" i="3" s="1"/>
  <c r="I76" i="3"/>
  <c r="J76" i="3"/>
  <c r="F104" i="3"/>
  <c r="F107" i="3" s="1"/>
  <c r="G76" i="3"/>
  <c r="J105" i="1"/>
  <c r="H105" i="1"/>
  <c r="G49" i="1"/>
  <c r="G105" i="1"/>
  <c r="K105" i="1"/>
  <c r="I105" i="1"/>
  <c r="J75" i="1"/>
  <c r="J76" i="1" s="1"/>
  <c r="K49" i="1"/>
  <c r="K52" i="1" s="1"/>
  <c r="K76" i="1"/>
  <c r="H49" i="1"/>
  <c r="H52" i="1" s="1"/>
  <c r="F105" i="1"/>
  <c r="I75" i="1"/>
  <c r="I76" i="1" s="1"/>
  <c r="H75" i="1"/>
  <c r="H76" i="1" s="1"/>
  <c r="F75" i="1"/>
  <c r="F76" i="1" s="1"/>
  <c r="G75" i="1"/>
  <c r="G76" i="1" s="1"/>
  <c r="F52" i="1"/>
  <c r="I49" i="1"/>
  <c r="I52" i="1" s="1"/>
  <c r="J49" i="1"/>
  <c r="J52" i="1" s="1"/>
  <c r="G52" i="1" l="1"/>
  <c r="G111" i="1"/>
  <c r="G114" i="1" s="1"/>
  <c r="I111" i="1"/>
  <c r="I114" i="1" s="1"/>
  <c r="F111" i="1"/>
  <c r="F114" i="1" s="1"/>
  <c r="H111" i="1"/>
  <c r="H114" i="1" s="1"/>
  <c r="J111" i="1"/>
  <c r="J114" i="1" s="1"/>
  <c r="K111" i="1"/>
  <c r="K114" i="1" s="1"/>
</calcChain>
</file>

<file path=xl/sharedStrings.xml><?xml version="1.0" encoding="utf-8"?>
<sst xmlns="http://schemas.openxmlformats.org/spreadsheetml/2006/main" count="792" uniqueCount="129">
  <si>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</si>
  <si>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</si>
  <si>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</si>
  <si>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</si>
  <si>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</si>
  <si>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</si>
  <si>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</si>
  <si>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</si>
  <si>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</si>
  <si>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</si>
  <si>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</si>
  <si>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</si>
  <si>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</si>
  <si>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</si>
  <si>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</si>
  <si>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</si>
  <si>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</si>
  <si>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</si>
  <si>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</si>
  <si>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</si>
  <si>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</si>
  <si>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</si>
  <si>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</si>
  <si>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</si>
  <si>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</si>
  <si>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</si>
  <si>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</si>
  <si>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</si>
  <si>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</si>
  <si>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</si>
  <si>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</si>
  <si>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</si>
  <si>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</si>
  <si>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</si>
  <si>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</si>
  <si>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</si>
  <si>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</si>
  <si>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</si>
  <si>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</si>
  <si>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</si>
  <si>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</si>
  <si>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</si>
  <si>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</si>
  <si>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</si>
  <si>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Καταπτώσεις εγγυήσεων (13091)</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</si>
  <si>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</si>
  <si>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</si>
  <si>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</si>
  <si>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</si>
  <si>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</si>
  <si>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</si>
  <si>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</si>
  <si>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</si>
  <si>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</si>
  <si>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</si>
  <si>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</si>
  <si>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</si>
  <si>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</si>
  <si>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</si>
  <si>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</si>
  <si>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</si>
  <si>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</si>
  <si>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</si>
  <si>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</si>
  <si>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</si>
  <si>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</si>
  <si>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t xml:space="preserve">13101+13401 </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</si>
  <si>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</si>
  <si>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</si>
  <si>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</si>
  <si>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</si>
  <si>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</si>
  <si>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</si>
  <si>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</si>
  <si>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</si>
  <si>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</si>
  <si>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</si>
  <si>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</si>
  <si>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</si>
  <si>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</si>
  <si>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</si>
  <si>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</si>
  <si>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ΕΠΩΝΥΜΙΑ ΝΠΔΔ:</t>
  </si>
  <si>
    <t>ΑΦΜ:</t>
  </si>
  <si>
    <t>ΤΗΛΕΦΩΝΟ ΕΠΙΚΟΙΝΩΝΙΑΣ:</t>
  </si>
  <si>
    <t>ΕΠΟΠΤΕΥOΝ ΥΠΟΥΡΓΕΙΟ:</t>
  </si>
  <si>
    <t>Σημειώσεις για τη συμπλήρωση των φύλλων:</t>
  </si>
  <si>
    <t>ΠΔΕ Συγχρηματοδοτούμενο σκέλος</t>
  </si>
  <si>
    <t>ΠΔΕ (Εθνικό, Συγχρηματοδοτούμενο, ΤΑΑ)</t>
  </si>
  <si>
    <t>ΠΔΕ Εθνικό σκέλος</t>
  </si>
  <si>
    <t>Ταμείο Ανάκαμψης και Ανθεκτικότητας</t>
  </si>
  <si>
    <t>Έκθεση σε περίπτωση συνολικής απόκλισης (άνω του 5%) του προϋπολογισμού οικ. έτους 2026 σε σχέση με τον απολογισμό του οικ. έτους 2024</t>
  </si>
  <si>
    <t>Παρατηρήσεις</t>
  </si>
  <si>
    <t>Ημερομηνία</t>
  </si>
  <si>
    <t>Ο υπεύθυνος υπάλληλος</t>
  </si>
  <si>
    <t>ο Πρόεδρος/Διοικητής</t>
  </si>
  <si>
    <t>Ημερομηνία ………………….</t>
  </si>
  <si>
    <t>Ο Προϊστάμενος Οικονομικών Υπηρεσιών</t>
  </si>
  <si>
    <t>Πίνακας 10: Έσοδα - Δαπάνες  ΟΤΑ κατά μείζονα κατηγορία</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</si>
  <si>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</si>
  <si>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Πίνακας 10: Έσοδα - Δαπάνες ΟΤΑ κατά μείζονα κατηγορία</t>
  </si>
  <si>
    <t>Τακτικός προϋπολογισμός και ΠΔΕ</t>
  </si>
  <si>
    <t>ΔΙΕΥΘΥΝΣΗ ΗΛΕΚΤΡΟΝΙΚΟΥ ΤΑΧΥΔΡΟΜΕΙΟΥ:</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</si>
  <si>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</si>
  <si>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</si>
  <si>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</si>
  <si>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</si>
  <si>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</si>
  <si>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</si>
  <si>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 Για την καλύτερη κατανόηση της ροής της πληροφορίας, επισημαίνουμε ότι οι οικονομικές υπηρεσίες του φορέα συμπληρώνουν τα στοιχεία (πλην των αυτόματων πινάκων) στα φύλλα "ΤΑΑ", "ΠΔΕ Συγχρημ.", "ΠΔΕ Εθνικό" και "Τακτικός προϋπ.".</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</si>
  <si>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</si>
  <si>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</si>
  <si>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</si>
  <si>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</si>
  <si>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</si>
  <si>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</si>
  <si>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Πίνακας Α.  Απλήρωτες υποχρεώσεις σε φορείς εκτός Γενικής Κυβέρνησης</t>
  </si>
  <si>
    <r>
      <rPr>
        <b/>
        <sz val="9"/>
        <rFont val="Arial"/>
        <family val="2"/>
        <charset val="161"/>
      </rPr>
      <t>1.</t>
    </r>
    <r>
      <rPr>
        <sz val="9"/>
        <rFont val="Arial"/>
        <family val="2"/>
        <charset val="161"/>
      </rPr>
      <t xml:space="preserve"> Ύψος απλήρωτων υποχρεώσεων σε φορείς εκτός Γενικής Κυβέρνησης στην αρχή του έτους*</t>
    </r>
  </si>
  <si>
    <r>
      <rPr>
        <b/>
        <sz val="9"/>
        <rFont val="Arial"/>
        <family val="2"/>
        <charset val="161"/>
      </rPr>
      <t>2.</t>
    </r>
    <r>
      <rPr>
        <sz val="9"/>
        <rFont val="Arial"/>
        <family val="2"/>
        <charset val="161"/>
      </rPr>
      <t xml:space="preserve"> Ύψος απλήρωτων υποχρεώσεων σε φορείς εκτός Γενικής Κυβέρνησης στο τέλος του έτους</t>
    </r>
  </si>
  <si>
    <r>
      <rPr>
        <b/>
        <sz val="9"/>
        <rFont val="Arial"/>
        <family val="2"/>
        <charset val="161"/>
      </rPr>
      <t>3.</t>
    </r>
    <r>
      <rPr>
        <sz val="9"/>
        <rFont val="Arial"/>
        <family val="2"/>
        <charset val="161"/>
      </rPr>
      <t xml:space="preserve"> Μεταβολή απλήρωτων υποχρεώσεων σε φορείς εκτός Γενικής Κυβέρνησης </t>
    </r>
    <r>
      <rPr>
        <b/>
        <sz val="9"/>
        <rFont val="Arial"/>
        <family val="2"/>
        <charset val="161"/>
      </rPr>
      <t>(1-2)</t>
    </r>
  </si>
  <si>
    <t>Μεταβολή απλήρωτων υποχρεώσεων σε φορείς εκτός Γενικής Κυβέρνησης (1-2)</t>
  </si>
  <si>
    <t xml:space="preserve">Τακτικός προϋπολογισμός </t>
  </si>
  <si>
    <t>Mεταβιβάσεις από την Κεντρική Διοίκηση</t>
  </si>
  <si>
    <r>
      <rPr>
        <b/>
        <sz val="9"/>
        <rFont val="Arial"/>
        <family val="2"/>
        <charset val="161"/>
      </rPr>
      <t>3.</t>
    </r>
    <r>
      <rPr>
        <sz val="9"/>
        <rFont val="Arial"/>
        <family val="2"/>
        <charset val="161"/>
      </rPr>
      <t xml:space="preserve"> Μεταβολή απλήρωτων υποχρεώσεων σε φορείς εκτός Γενικής Κυβέρνησης (</t>
    </r>
    <r>
      <rPr>
        <b/>
        <sz val="9"/>
        <rFont val="Arial"/>
        <family val="2"/>
        <charset val="161"/>
      </rPr>
      <t>1-2</t>
    </r>
    <r>
      <rPr>
        <sz val="9"/>
        <rFont val="Arial"/>
        <family val="2"/>
        <charset val="161"/>
      </rPr>
      <t>)</t>
    </r>
  </si>
  <si>
    <t>Παροχές σε  εργαζόμενους</t>
  </si>
  <si>
    <t>Επιχορηγήσεις επενδύσεων από την  Κεντρική Διοίκηση</t>
  </si>
  <si>
    <t>Πίνακας Α.  Απλήρωτες υποχρεώσεις σε φορείς εκτός  Γενικής Κυβέρνησης</t>
  </si>
  <si>
    <t>* Είναι το υπόλοιπο των απλήρωτων υποχρεώσεων σε φορείς εκτός Γενικής Κυβέρνησης την 31η/12 του προηγούμενου έτους.</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</si>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</sst>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 _€_-;\-* #,##0\ _€_-;_-* &quot;-&quot;??\ _€_-;_-@_-"/>
    <numFmt numFmtId="165" formatCode="0000"/>
  </numFmts>
  <fonts count="28"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sz val="9"/>
      <name val="Arial"/>
      <family val="2"/>
      <charset val="161"/>
    </font>
    <font>
      <b/>
      <sz val="9"/>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b/>
      <sz val="11"/>
      <color indexed="8"/>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i/>
      <sz val="10"/>
      <color indexed="17"/>
      <name val="Calibri"/>
      <family val="2"/>
      <charset val="161"/>
      <scheme val="minor"/>
    </font>
    <font>
      <sz val="10"/>
      <color indexed="8"/>
      <name val="Arial"/>
      <family val="2"/>
      <charset val="161"/>
    </font>
    <font>
      <i/>
      <sz val="10"/>
      <name val="Calibri"/>
      <family val="2"/>
      <charset val="161"/>
      <scheme val="minor"/>
    </font>
  </fonts>
  <fills count="2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darkDown">
        <bgColor theme="3" tint="0.59999389629810485"/>
      </patternFill>
    </fill>
    <fill>
      <patternFill patternType="darkDown">
        <bgColor theme="9" tint="0.79998168889431442"/>
      </patternFill>
    </fill>
    <fill>
      <patternFill patternType="darkDown">
        <bgColor rgb="FF66FF99"/>
      </patternFill>
    </fill>
    <fill>
      <patternFill patternType="darkUp">
        <bgColor theme="3" tint="0.59999389629810485"/>
      </patternFill>
    </fill>
    <fill>
      <patternFill patternType="darkUp">
        <bgColor theme="9" tint="0.79998168889431442"/>
      </patternFill>
    </fill>
    <fill>
      <patternFill patternType="darkUp"/>
    </fill>
    <fill>
      <patternFill patternType="lightDown">
        <bgColor rgb="FFD5DCE4"/>
      </patternFill>
    </fill>
    <fill>
      <patternFill patternType="lightDown">
        <bgColor theme="9" tint="0.79998168889431442"/>
      </patternFill>
    </fill>
    <fill>
      <patternFill patternType="lightDown"/>
    </fill>
    <fill>
      <patternFill patternType="lightDown">
        <bgColor rgb="FFCCECFF"/>
      </patternFill>
    </fill>
    <fill>
      <patternFill patternType="solid">
        <fgColor indexed="6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1" fillId="0" borderId="0"/>
    <xf numFmtId="0" fontId="11" fillId="0" borderId="0"/>
  </cellStyleXfs>
  <cellXfs count="219">
    <xf numFmtId="0" fontId="0" fillId="0" borderId="0" xfId="0"/>
    <xf numFmtId="0" fontId="4" fillId="0" borderId="0" xfId="0" applyFont="1"/>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0" xfId="0" applyFont="1" applyFill="1"/>
    <xf numFmtId="0" fontId="7" fillId="0" borderId="1" xfId="0" applyFont="1" applyFill="1" applyBorder="1" applyAlignment="1">
      <alignment horizontal="center" vertical="center"/>
    </xf>
    <xf numFmtId="0" fontId="5" fillId="6" borderId="1" xfId="0" applyFont="1" applyFill="1" applyBorder="1" applyAlignment="1">
      <alignment horizontal="center" vertical="center" wrapText="1"/>
    </xf>
    <xf numFmtId="164" fontId="5" fillId="6" borderId="1" xfId="1" applyNumberFormat="1" applyFont="1" applyFill="1" applyBorder="1" applyAlignment="1">
      <alignment horizontal="right"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center" vertical="center" wrapText="1"/>
    </xf>
    <xf numFmtId="3" fontId="5" fillId="10" borderId="1" xfId="0" applyNumberFormat="1" applyFont="1" applyFill="1" applyBorder="1" applyAlignment="1">
      <alignment horizontal="right" vertical="center" wrapText="1"/>
    </xf>
    <xf numFmtId="3" fontId="5" fillId="11" borderId="1" xfId="0" applyNumberFormat="1" applyFont="1" applyFill="1" applyBorder="1" applyAlignment="1">
      <alignment horizontal="right" vertical="center" wrapText="1"/>
    </xf>
    <xf numFmtId="0" fontId="5" fillId="12" borderId="1" xfId="0" applyFont="1" applyFill="1" applyBorder="1" applyAlignment="1">
      <alignment horizontal="center" vertical="center" wrapText="1"/>
    </xf>
    <xf numFmtId="3" fontId="5" fillId="12" borderId="1" xfId="0" applyNumberFormat="1" applyFont="1" applyFill="1" applyBorder="1" applyAlignment="1">
      <alignment horizontal="right" vertical="center" wrapText="1"/>
    </xf>
    <xf numFmtId="0" fontId="9" fillId="0" borderId="0" xfId="0" applyFont="1"/>
    <xf numFmtId="0" fontId="10" fillId="0" borderId="0" xfId="0" applyFont="1" applyFill="1" applyBorder="1" applyAlignment="1">
      <alignment vertical="center" wrapText="1"/>
    </xf>
    <xf numFmtId="164" fontId="4" fillId="0" borderId="0" xfId="1" applyNumberFormat="1" applyFont="1" applyAlignment="1"/>
    <xf numFmtId="0" fontId="7" fillId="0" borderId="0" xfId="2" applyFont="1" applyFill="1" applyBorder="1" applyAlignment="1">
      <alignment horizontal="center" wrapText="1"/>
    </xf>
    <xf numFmtId="164" fontId="12" fillId="0" borderId="0" xfId="1" applyNumberFormat="1" applyFont="1" applyFill="1" applyBorder="1" applyAlignment="1"/>
    <xf numFmtId="0" fontId="9" fillId="0" borderId="0" xfId="0" applyFont="1" applyFill="1"/>
    <xf numFmtId="0" fontId="10" fillId="0" borderId="0" xfId="0" applyFont="1" applyFill="1" applyBorder="1" applyAlignment="1">
      <alignment horizontal="left" vertical="center" wrapText="1"/>
    </xf>
    <xf numFmtId="164"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applyFill="1"/>
    <xf numFmtId="0" fontId="15" fillId="0" borderId="0" xfId="0" applyFont="1"/>
    <xf numFmtId="0" fontId="4" fillId="0" borderId="0" xfId="2" applyFont="1" applyFill="1" applyBorder="1"/>
    <xf numFmtId="0" fontId="17" fillId="0" borderId="0" xfId="0" applyFont="1" applyFill="1"/>
    <xf numFmtId="164" fontId="4" fillId="0" borderId="0" xfId="1" applyNumberFormat="1" applyFont="1" applyFill="1" applyAlignment="1"/>
    <xf numFmtId="0" fontId="19" fillId="0" borderId="0" xfId="0" applyFont="1" applyFill="1"/>
    <xf numFmtId="0" fontId="9" fillId="0" borderId="6" xfId="0" applyFont="1" applyFill="1" applyBorder="1" applyAlignment="1">
      <alignment horizontal="center"/>
    </xf>
    <xf numFmtId="0" fontId="4" fillId="0" borderId="0" xfId="0" applyFont="1" applyFill="1" applyBorder="1" applyAlignment="1">
      <alignment horizontal="left"/>
    </xf>
    <xf numFmtId="0" fontId="9" fillId="0" borderId="0" xfId="0" applyFont="1" applyFill="1" applyBorder="1" applyAlignment="1">
      <alignment horizontal="center"/>
    </xf>
    <xf numFmtId="0" fontId="7" fillId="0" borderId="0" xfId="2" applyFont="1" applyFill="1" applyAlignment="1">
      <alignment horizontal="left" wrapText="1"/>
    </xf>
    <xf numFmtId="0" fontId="4" fillId="0" borderId="0" xfId="2" applyFont="1" applyFill="1" applyAlignment="1">
      <alignment horizontal="left"/>
    </xf>
    <xf numFmtId="0" fontId="4" fillId="0" borderId="0" xfId="2" applyFont="1" applyFill="1" applyAlignment="1">
      <alignment wrapText="1"/>
    </xf>
    <xf numFmtId="0" fontId="7" fillId="0" borderId="0" xfId="2" applyFont="1" applyFill="1"/>
    <xf numFmtId="0" fontId="4" fillId="0" borderId="0" xfId="2" applyFont="1" applyFill="1" applyAlignment="1">
      <alignment horizontal="left" wrapText="1"/>
    </xf>
    <xf numFmtId="0" fontId="4" fillId="0" borderId="0" xfId="2" applyFont="1" applyFill="1"/>
    <xf numFmtId="0" fontId="7" fillId="0" borderId="0" xfId="2" applyFont="1" applyFill="1" applyAlignment="1">
      <alignment horizontal="left"/>
    </xf>
    <xf numFmtId="0" fontId="5" fillId="0" borderId="0" xfId="0" applyFont="1" applyFill="1" applyBorder="1" applyAlignment="1">
      <alignment horizontal="left" vertical="center" wrapText="1"/>
    </xf>
    <xf numFmtId="164" fontId="5" fillId="0" borderId="0" xfId="1" applyNumberFormat="1" applyFont="1" applyFill="1" applyBorder="1" applyAlignment="1">
      <alignment wrapText="1"/>
    </xf>
    <xf numFmtId="0" fontId="17" fillId="0" borderId="0" xfId="0" applyFont="1"/>
    <xf numFmtId="3" fontId="5" fillId="19" borderId="1" xfId="0" applyNumberFormat="1" applyFont="1" applyFill="1" applyBorder="1" applyAlignment="1">
      <alignment horizontal="right" vertical="center" wrapText="1"/>
    </xf>
    <xf numFmtId="164" fontId="5" fillId="16" borderId="1" xfId="1" applyNumberFormat="1" applyFont="1" applyFill="1" applyBorder="1" applyAlignment="1">
      <alignment horizontal="right" wrapText="1"/>
    </xf>
    <xf numFmtId="0" fontId="9" fillId="13" borderId="0" xfId="0" applyFont="1" applyFill="1"/>
    <xf numFmtId="165" fontId="6" fillId="13" borderId="0" xfId="2" applyNumberFormat="1" applyFont="1" applyFill="1" applyAlignment="1" applyProtection="1">
      <alignment horizontal="center"/>
    </xf>
    <xf numFmtId="164" fontId="4" fillId="13" borderId="0" xfId="1" applyNumberFormat="1" applyFont="1" applyFill="1" applyAlignment="1"/>
    <xf numFmtId="0" fontId="4" fillId="0" borderId="0" xfId="0" applyFont="1" applyBorder="1"/>
    <xf numFmtId="0" fontId="7" fillId="13" borderId="0" xfId="2" applyFont="1" applyFill="1" applyBorder="1"/>
    <xf numFmtId="164" fontId="4" fillId="13" borderId="0" xfId="1" applyNumberFormat="1" applyFont="1" applyFill="1" applyBorder="1" applyAlignment="1"/>
    <xf numFmtId="0" fontId="6" fillId="13" borderId="0" xfId="2" applyFont="1" applyFill="1" applyBorder="1" applyAlignment="1">
      <alignment horizontal="left"/>
    </xf>
    <xf numFmtId="0" fontId="7" fillId="13" borderId="10" xfId="2" applyFont="1" applyFill="1" applyBorder="1" applyAlignment="1">
      <alignment horizontal="center"/>
    </xf>
    <xf numFmtId="0" fontId="20" fillId="0" borderId="0" xfId="0" applyFont="1"/>
    <xf numFmtId="4" fontId="22" fillId="0" borderId="0" xfId="3" applyNumberFormat="1" applyFont="1" applyBorder="1" applyAlignment="1" applyProtection="1">
      <alignment vertical="center"/>
    </xf>
    <xf numFmtId="4" fontId="22" fillId="0" borderId="0" xfId="3" applyNumberFormat="1" applyFont="1" applyAlignment="1" applyProtection="1">
      <alignment vertical="center"/>
    </xf>
    <xf numFmtId="4" fontId="23" fillId="0" borderId="0" xfId="3" applyNumberFormat="1" applyFont="1" applyAlignment="1" applyProtection="1">
      <alignment vertical="center"/>
    </xf>
    <xf numFmtId="3" fontId="23" fillId="0" borderId="0" xfId="3" applyNumberFormat="1" applyFont="1" applyAlignment="1" applyProtection="1">
      <alignment horizontal="center" vertical="center"/>
    </xf>
    <xf numFmtId="3" fontId="22" fillId="0" borderId="0" xfId="3" applyNumberFormat="1" applyFont="1" applyAlignment="1" applyProtection="1">
      <alignment horizontal="center" vertical="center"/>
    </xf>
    <xf numFmtId="4" fontId="24" fillId="0" borderId="0" xfId="3" applyNumberFormat="1" applyFont="1" applyAlignment="1" applyProtection="1">
      <alignment horizontal="center" vertical="center"/>
    </xf>
    <xf numFmtId="4" fontId="26" fillId="0" borderId="0" xfId="3" applyNumberFormat="1" applyFont="1" applyAlignment="1" applyProtection="1">
      <alignment vertical="center"/>
    </xf>
    <xf numFmtId="0" fontId="7" fillId="0" borderId="0" xfId="3" applyFont="1" applyFill="1"/>
    <xf numFmtId="14" fontId="27" fillId="0" borderId="0" xfId="3" applyNumberFormat="1" applyFont="1" applyFill="1" applyBorder="1" applyAlignment="1" applyProtection="1">
      <alignment horizontal="center" vertical="center"/>
      <protection locked="0"/>
    </xf>
    <xf numFmtId="3" fontId="23" fillId="0" borderId="0" xfId="3" applyNumberFormat="1" applyFont="1" applyFill="1" applyAlignment="1" applyProtection="1">
      <alignment horizontal="center" vertical="center"/>
    </xf>
    <xf numFmtId="0" fontId="25" fillId="0" borderId="0" xfId="3" applyFont="1" applyFill="1" applyBorder="1" applyAlignment="1">
      <alignment horizontal="center" vertical="center" wrapText="1"/>
    </xf>
    <xf numFmtId="0" fontId="7" fillId="5" borderId="0" xfId="3" applyFont="1" applyFill="1"/>
    <xf numFmtId="0" fontId="25" fillId="5" borderId="0" xfId="3" applyFont="1" applyFill="1" applyBorder="1" applyAlignment="1">
      <alignment horizontal="left" vertical="center" indent="2"/>
    </xf>
    <xf numFmtId="0" fontId="25" fillId="5" borderId="0" xfId="3" applyFont="1" applyFill="1" applyBorder="1" applyAlignment="1">
      <alignment horizontal="left" vertical="center" wrapText="1" indent="2"/>
    </xf>
    <xf numFmtId="4" fontId="26" fillId="5" borderId="0" xfId="3" applyNumberFormat="1" applyFont="1" applyFill="1" applyAlignment="1" applyProtection="1">
      <alignment vertical="center"/>
    </xf>
    <xf numFmtId="0" fontId="27" fillId="5" borderId="0" xfId="3" applyFont="1" applyFill="1" applyBorder="1" applyAlignment="1">
      <alignment horizontal="center" vertical="center"/>
    </xf>
    <xf numFmtId="0" fontId="27" fillId="5" borderId="0" xfId="3" applyFont="1" applyFill="1" applyBorder="1" applyAlignment="1">
      <alignment horizontal="center" vertical="center" wrapText="1"/>
    </xf>
    <xf numFmtId="0" fontId="25" fillId="5" borderId="0" xfId="3" applyFont="1" applyFill="1" applyBorder="1" applyAlignment="1">
      <alignment horizontal="center" vertical="center" wrapText="1"/>
    </xf>
    <xf numFmtId="0" fontId="25" fillId="5" borderId="0" xfId="3" applyFont="1" applyFill="1" applyBorder="1" applyAlignment="1">
      <alignment horizontal="center" vertical="center"/>
    </xf>
    <xf numFmtId="3" fontId="27" fillId="5" borderId="0" xfId="3" applyNumberFormat="1" applyFont="1" applyFill="1" applyBorder="1" applyAlignment="1">
      <alignment horizontal="center" vertical="top"/>
    </xf>
    <xf numFmtId="3" fontId="24" fillId="0" borderId="0" xfId="3" applyNumberFormat="1" applyFont="1" applyAlignment="1" applyProtection="1">
      <alignment horizontal="center" vertical="center"/>
    </xf>
    <xf numFmtId="0" fontId="6" fillId="0" borderId="0" xfId="3" applyFont="1" applyBorder="1" applyAlignment="1">
      <alignment horizontal="center"/>
    </xf>
    <xf numFmtId="49" fontId="9"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49" fontId="4" fillId="0" borderId="0" xfId="0" applyNumberFormat="1" applyFont="1" applyBorder="1" applyAlignment="1">
      <alignment horizontal="left" vertical="center" wrapText="1"/>
    </xf>
    <xf numFmtId="0" fontId="5" fillId="3" borderId="1"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wrapText="1"/>
    </xf>
    <xf numFmtId="164" fontId="5" fillId="3" borderId="1" xfId="1" applyNumberFormat="1" applyFont="1" applyFill="1" applyBorder="1" applyAlignment="1">
      <alignment horizontal="center" vertical="center"/>
    </xf>
    <xf numFmtId="164" fontId="5" fillId="4" borderId="1" xfId="1" applyNumberFormat="1" applyFont="1" applyFill="1" applyBorder="1" applyAlignment="1">
      <alignment horizontal="right" wrapText="1"/>
    </xf>
    <xf numFmtId="164" fontId="6" fillId="5" borderId="1" xfId="1" applyNumberFormat="1" applyFont="1" applyFill="1" applyBorder="1" applyAlignment="1">
      <alignment horizontal="right" wrapText="1"/>
    </xf>
    <xf numFmtId="164" fontId="6" fillId="0" borderId="1" xfId="1" applyNumberFormat="1" applyFont="1" applyFill="1" applyBorder="1" applyAlignment="1">
      <alignment horizontal="right" wrapText="1"/>
    </xf>
    <xf numFmtId="164" fontId="5" fillId="5" borderId="1" xfId="1" applyNumberFormat="1" applyFont="1" applyFill="1" applyBorder="1" applyAlignment="1">
      <alignment horizontal="right" wrapText="1"/>
    </xf>
    <xf numFmtId="164" fontId="5" fillId="0" borderId="1" xfId="1" applyNumberFormat="1" applyFont="1" applyFill="1" applyBorder="1" applyAlignment="1">
      <alignment horizontal="right" wrapText="1"/>
    </xf>
    <xf numFmtId="164" fontId="8" fillId="5" borderId="1" xfId="1" applyNumberFormat="1" applyFont="1" applyFill="1" applyBorder="1" applyAlignment="1">
      <alignment horizontal="right" wrapText="1"/>
    </xf>
    <xf numFmtId="164" fontId="8" fillId="0" borderId="1" xfId="1" applyNumberFormat="1" applyFont="1" applyFill="1" applyBorder="1" applyAlignment="1">
      <alignment horizontal="right" wrapText="1"/>
    </xf>
    <xf numFmtId="164" fontId="5" fillId="8" borderId="1" xfId="1" applyNumberFormat="1" applyFont="1" applyFill="1" applyBorder="1" applyAlignment="1">
      <alignment horizontal="right" wrapText="1"/>
    </xf>
    <xf numFmtId="0" fontId="10" fillId="14" borderId="1" xfId="1" applyNumberFormat="1" applyFont="1" applyFill="1" applyBorder="1" applyAlignment="1">
      <alignment horizontal="center" vertical="center" wrapText="1"/>
    </xf>
    <xf numFmtId="0" fontId="13" fillId="0" borderId="1" xfId="2" applyFont="1" applyFill="1" applyBorder="1" applyAlignment="1" applyProtection="1">
      <alignment horizontal="right" wrapText="1"/>
    </xf>
    <xf numFmtId="0" fontId="13" fillId="15" borderId="1" xfId="2" applyFont="1" applyFill="1" applyBorder="1" applyAlignment="1" applyProtection="1">
      <alignment horizontal="right" wrapText="1"/>
    </xf>
    <xf numFmtId="0" fontId="14" fillId="0" borderId="5" xfId="2" applyFont="1" applyFill="1" applyBorder="1" applyAlignment="1" applyProtection="1">
      <alignment horizontal="right" wrapText="1"/>
    </xf>
    <xf numFmtId="0" fontId="14" fillId="15" borderId="5" xfId="2" applyFont="1" applyFill="1" applyBorder="1" applyAlignment="1" applyProtection="1">
      <alignment horizontal="right" wrapText="1"/>
    </xf>
    <xf numFmtId="0" fontId="10" fillId="0" borderId="0" xfId="0" applyFont="1" applyFill="1" applyBorder="1" applyAlignment="1">
      <alignment horizontal="center" vertical="center" wrapText="1"/>
    </xf>
    <xf numFmtId="0" fontId="9" fillId="0" borderId="0" xfId="0" applyFont="1" applyFill="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164" fontId="5" fillId="14" borderId="1" xfId="1" applyNumberFormat="1" applyFont="1" applyFill="1" applyBorder="1" applyAlignment="1">
      <alignment horizontal="center" vertical="center" wrapText="1"/>
    </xf>
    <xf numFmtId="164" fontId="7" fillId="0" borderId="1" xfId="1" applyNumberFormat="1" applyFont="1" applyFill="1" applyBorder="1" applyAlignment="1">
      <alignment horizontal="right" wrapText="1"/>
    </xf>
    <xf numFmtId="164" fontId="7" fillId="0" borderId="1" xfId="1" applyNumberFormat="1" applyFont="1" applyFill="1" applyBorder="1" applyAlignment="1" applyProtection="1">
      <alignment horizontal="right" wrapText="1"/>
    </xf>
    <xf numFmtId="164" fontId="5" fillId="6" borderId="9" xfId="1" applyNumberFormat="1" applyFont="1" applyFill="1" applyBorder="1" applyAlignment="1">
      <alignment horizontal="right" wrapText="1"/>
    </xf>
    <xf numFmtId="164" fontId="6" fillId="6" borderId="1" xfId="1" applyNumberFormat="1" applyFont="1" applyFill="1" applyBorder="1" applyAlignment="1">
      <alignment horizontal="right" wrapText="1"/>
    </xf>
    <xf numFmtId="164" fontId="7" fillId="15" borderId="1" xfId="1" applyNumberFormat="1" applyFont="1" applyFill="1" applyBorder="1" applyAlignment="1" applyProtection="1">
      <alignment horizontal="right" wrapText="1"/>
    </xf>
    <xf numFmtId="164" fontId="7" fillId="27" borderId="1" xfId="1" applyNumberFormat="1" applyFont="1" applyFill="1" applyBorder="1" applyAlignment="1" applyProtection="1">
      <alignment horizontal="right" wrapText="1"/>
    </xf>
    <xf numFmtId="164" fontId="7" fillId="15" borderId="1" xfId="1" applyNumberFormat="1" applyFont="1" applyFill="1" applyBorder="1" applyAlignment="1">
      <alignment horizontal="right" wrapText="1"/>
    </xf>
    <xf numFmtId="164" fontId="5" fillId="16" borderId="9" xfId="1" applyNumberFormat="1" applyFont="1" applyFill="1" applyBorder="1" applyAlignment="1">
      <alignment horizontal="right" wrapText="1"/>
    </xf>
    <xf numFmtId="0" fontId="7" fillId="0" borderId="1" xfId="0" applyFont="1" applyBorder="1" applyAlignment="1">
      <alignment horizontal="right" vertical="center" wrapText="1"/>
    </xf>
    <xf numFmtId="164" fontId="7" fillId="0" borderId="1" xfId="1" applyNumberFormat="1" applyFont="1" applyBorder="1" applyAlignment="1">
      <alignment horizontal="right" wrapText="1"/>
    </xf>
    <xf numFmtId="164" fontId="8" fillId="0" borderId="1" xfId="1" applyNumberFormat="1" applyFont="1" applyBorder="1" applyAlignment="1">
      <alignment horizontal="right" wrapText="1"/>
    </xf>
    <xf numFmtId="0" fontId="7" fillId="0" borderId="1" xfId="0" applyFont="1" applyBorder="1" applyAlignment="1">
      <alignment horizontal="right" wrapText="1"/>
    </xf>
    <xf numFmtId="164" fontId="5" fillId="23" borderId="1" xfId="1" applyNumberFormat="1" applyFont="1" applyFill="1" applyBorder="1" applyAlignment="1">
      <alignment horizontal="right" wrapText="1"/>
    </xf>
    <xf numFmtId="164" fontId="8" fillId="24" borderId="1" xfId="1" applyNumberFormat="1" applyFont="1" applyFill="1" applyBorder="1" applyAlignment="1">
      <alignment horizontal="right" wrapText="1"/>
    </xf>
    <xf numFmtId="164" fontId="8" fillId="18" borderId="1" xfId="1" applyNumberFormat="1" applyFont="1" applyFill="1" applyBorder="1" applyAlignment="1">
      <alignment horizontal="right" wrapText="1"/>
    </xf>
    <xf numFmtId="164" fontId="8" fillId="25" borderId="1" xfId="1" applyNumberFormat="1" applyFont="1" applyFill="1" applyBorder="1" applyAlignment="1">
      <alignment horizontal="right" wrapText="1"/>
    </xf>
    <xf numFmtId="164" fontId="8" fillId="15" borderId="1" xfId="1" applyNumberFormat="1" applyFont="1" applyFill="1" applyBorder="1" applyAlignment="1">
      <alignment horizontal="right" wrapText="1"/>
    </xf>
    <xf numFmtId="164" fontId="5" fillId="24" borderId="1" xfId="1" applyNumberFormat="1" applyFont="1" applyFill="1" applyBorder="1" applyAlignment="1">
      <alignment horizontal="right" wrapText="1"/>
    </xf>
    <xf numFmtId="164" fontId="5" fillId="18" borderId="1" xfId="1" applyNumberFormat="1" applyFont="1" applyFill="1" applyBorder="1" applyAlignment="1">
      <alignment horizontal="right" wrapText="1"/>
    </xf>
    <xf numFmtId="164" fontId="5" fillId="26" borderId="1" xfId="1" applyNumberFormat="1" applyFont="1" applyFill="1" applyBorder="1" applyAlignment="1">
      <alignment horizontal="right" wrapText="1"/>
    </xf>
    <xf numFmtId="164" fontId="5" fillId="9" borderId="1" xfId="1" applyNumberFormat="1" applyFont="1" applyFill="1" applyBorder="1" applyAlignment="1">
      <alignment horizontal="right" wrapText="1"/>
    </xf>
    <xf numFmtId="164" fontId="5" fillId="20" borderId="1" xfId="1" applyNumberFormat="1" applyFont="1" applyFill="1" applyBorder="1" applyAlignment="1">
      <alignment horizontal="right" wrapText="1"/>
    </xf>
    <xf numFmtId="164" fontId="5" fillId="17" borderId="1" xfId="1" applyNumberFormat="1" applyFont="1" applyFill="1" applyBorder="1" applyAlignment="1">
      <alignment horizontal="right" wrapText="1"/>
    </xf>
    <xf numFmtId="164" fontId="6" fillId="21" borderId="1" xfId="1" applyNumberFormat="1" applyFont="1" applyFill="1" applyBorder="1" applyAlignment="1">
      <alignment horizontal="right" wrapText="1"/>
    </xf>
    <xf numFmtId="164" fontId="6" fillId="18" borderId="1" xfId="1" applyNumberFormat="1" applyFont="1" applyFill="1" applyBorder="1" applyAlignment="1">
      <alignment horizontal="right" wrapText="1"/>
    </xf>
    <xf numFmtId="0" fontId="7" fillId="22" borderId="1" xfId="0" applyFont="1" applyFill="1" applyBorder="1" applyAlignment="1">
      <alignment horizontal="right" vertical="center" wrapText="1"/>
    </xf>
    <xf numFmtId="0" fontId="7" fillId="15" borderId="1" xfId="0" applyFont="1" applyFill="1" applyBorder="1" applyAlignment="1">
      <alignment horizontal="right" vertical="center" wrapText="1"/>
    </xf>
    <xf numFmtId="164" fontId="7" fillId="22" borderId="1" xfId="1" applyNumberFormat="1" applyFont="1" applyFill="1" applyBorder="1" applyAlignment="1">
      <alignment horizontal="right" wrapText="1"/>
    </xf>
    <xf numFmtId="0" fontId="21" fillId="2" borderId="2" xfId="0" applyFont="1" applyFill="1" applyBorder="1" applyAlignment="1">
      <alignment horizontal="center"/>
    </xf>
    <xf numFmtId="0" fontId="21" fillId="2" borderId="3" xfId="0" applyFont="1" applyFill="1" applyBorder="1" applyAlignment="1">
      <alignment horizontal="center"/>
    </xf>
    <xf numFmtId="0" fontId="21" fillId="2" borderId="4" xfId="0" applyFont="1" applyFill="1" applyBorder="1" applyAlignment="1">
      <alignment horizont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6" fillId="13" borderId="0" xfId="2" applyFont="1" applyFill="1" applyBorder="1" applyAlignment="1">
      <alignment horizontal="left"/>
    </xf>
    <xf numFmtId="0" fontId="7" fillId="13" borderId="10" xfId="2" applyFont="1" applyFill="1" applyBorder="1" applyAlignment="1">
      <alignment horizontal="center"/>
    </xf>
    <xf numFmtId="0" fontId="6" fillId="13" borderId="0" xfId="2" applyFont="1" applyFill="1" applyBorder="1" applyAlignment="1">
      <alignment horizontal="left" wrapText="1"/>
    </xf>
    <xf numFmtId="0" fontId="5" fillId="5"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5" fillId="7"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left" vertical="center" wrapText="1"/>
    </xf>
    <xf numFmtId="0" fontId="5" fillId="10" borderId="4"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7" fillId="0" borderId="1" xfId="2" applyFont="1" applyFill="1" applyBorder="1" applyAlignment="1" applyProtection="1">
      <alignment horizontal="left" vertical="center" wrapText="1"/>
    </xf>
    <xf numFmtId="0" fontId="10" fillId="6"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3" fillId="0" borderId="2" xfId="2" applyFont="1" applyFill="1" applyBorder="1" applyAlignment="1" applyProtection="1">
      <alignment horizontal="left" vertical="center" wrapText="1"/>
    </xf>
    <xf numFmtId="0" fontId="13" fillId="0" borderId="3" xfId="2" applyFont="1" applyFill="1" applyBorder="1" applyAlignment="1" applyProtection="1">
      <alignment horizontal="left" vertical="center" wrapText="1"/>
    </xf>
    <xf numFmtId="0" fontId="13" fillId="0" borderId="4" xfId="2" applyFont="1" applyFill="1" applyBorder="1" applyAlignment="1" applyProtection="1">
      <alignment horizontal="left" vertical="center" wrapText="1"/>
    </xf>
    <xf numFmtId="0" fontId="13" fillId="0" borderId="1" xfId="2" applyFont="1" applyFill="1" applyBorder="1" applyAlignment="1" applyProtection="1">
      <alignment horizontal="left" vertical="center" wrapText="1"/>
    </xf>
    <xf numFmtId="0" fontId="13" fillId="0" borderId="5" xfId="2" applyFont="1" applyFill="1" applyBorder="1" applyAlignment="1" applyProtection="1">
      <alignment horizontal="left" vertical="center" wrapText="1"/>
    </xf>
    <xf numFmtId="0" fontId="16" fillId="6" borderId="1" xfId="0" applyFont="1" applyFill="1" applyBorder="1" applyAlignment="1">
      <alignment horizontal="left" vertical="center" wrapText="1"/>
    </xf>
    <xf numFmtId="0" fontId="5" fillId="14" borderId="1" xfId="0" applyFont="1" applyFill="1" applyBorder="1" applyAlignment="1">
      <alignment horizontal="center" vertical="center" wrapText="1"/>
    </xf>
    <xf numFmtId="49" fontId="4" fillId="0" borderId="0" xfId="0" applyNumberFormat="1" applyFont="1" applyAlignment="1">
      <alignment horizontal="left" vertical="center" wrapText="1"/>
    </xf>
    <xf numFmtId="0" fontId="7" fillId="0" borderId="2" xfId="2" applyFont="1" applyFill="1" applyBorder="1" applyAlignment="1" applyProtection="1">
      <alignment horizontal="left" vertical="center" wrapText="1"/>
    </xf>
    <xf numFmtId="0" fontId="7" fillId="0" borderId="3" xfId="2" applyFont="1" applyFill="1" applyBorder="1" applyAlignment="1" applyProtection="1">
      <alignment horizontal="left" vertical="center" wrapText="1"/>
    </xf>
    <xf numFmtId="0" fontId="7" fillId="0" borderId="4" xfId="2" applyFont="1" applyFill="1" applyBorder="1" applyAlignment="1" applyProtection="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7" fillId="0" borderId="2" xfId="3" applyFont="1" applyBorder="1" applyAlignment="1">
      <alignment horizontal="left" vertical="top" wrapText="1"/>
    </xf>
    <xf numFmtId="0" fontId="7" fillId="0" borderId="3" xfId="3" applyFont="1" applyBorder="1" applyAlignment="1">
      <alignment horizontal="left" vertical="top" wrapText="1"/>
    </xf>
    <xf numFmtId="0" fontId="7" fillId="0" borderId="4" xfId="3" applyFont="1" applyBorder="1" applyAlignment="1">
      <alignment horizontal="left" vertical="top" wrapText="1"/>
    </xf>
    <xf numFmtId="0" fontId="7" fillId="0" borderId="2" xfId="3" applyFont="1" applyBorder="1" applyAlignment="1">
      <alignment horizontal="left" wrapText="1"/>
    </xf>
    <xf numFmtId="0" fontId="7" fillId="0" borderId="3" xfId="3" applyFont="1" applyBorder="1" applyAlignment="1">
      <alignment horizontal="left" wrapText="1"/>
    </xf>
    <xf numFmtId="0" fontId="7" fillId="0" borderId="4" xfId="3" applyFont="1" applyBorder="1" applyAlignment="1">
      <alignment horizontal="left" wrapText="1"/>
    </xf>
    <xf numFmtId="0" fontId="6" fillId="5" borderId="0" xfId="3" applyFont="1" applyFill="1" applyBorder="1" applyAlignment="1">
      <alignment horizontal="center" vertical="center"/>
    </xf>
    <xf numFmtId="3" fontId="24" fillId="0" borderId="0" xfId="3" applyNumberFormat="1" applyFont="1" applyAlignment="1" applyProtection="1">
      <alignment horizontal="center" vertical="center"/>
    </xf>
    <xf numFmtId="0" fontId="6" fillId="0" borderId="0" xfId="3" applyFont="1" applyBorder="1" applyAlignment="1">
      <alignment horizontal="left" vertical="center"/>
    </xf>
    <xf numFmtId="0" fontId="5" fillId="14"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18" fillId="0" borderId="10" xfId="2" applyFont="1" applyFill="1" applyBorder="1" applyAlignment="1">
      <alignment wrapText="1"/>
    </xf>
    <xf numFmtId="3" fontId="5" fillId="8" borderId="1" xfId="0" applyNumberFormat="1" applyFont="1" applyFill="1" applyBorder="1" applyAlignment="1">
      <alignment horizontal="right" wrapText="1"/>
    </xf>
    <xf numFmtId="3" fontId="5" fillId="9" borderId="1" xfId="0" applyNumberFormat="1" applyFont="1" applyFill="1" applyBorder="1" applyAlignment="1">
      <alignment horizontal="right" wrapText="1"/>
    </xf>
    <xf numFmtId="3" fontId="5" fillId="10" borderId="1" xfId="0" applyNumberFormat="1" applyFont="1" applyFill="1" applyBorder="1" applyAlignment="1">
      <alignment horizontal="right" wrapText="1"/>
    </xf>
    <xf numFmtId="3" fontId="5" fillId="11" borderId="1" xfId="0" applyNumberFormat="1" applyFont="1" applyFill="1" applyBorder="1" applyAlignment="1">
      <alignment horizontal="right" wrapText="1"/>
    </xf>
    <xf numFmtId="3" fontId="5" fillId="12" borderId="1" xfId="0" applyNumberFormat="1" applyFont="1" applyFill="1" applyBorder="1" applyAlignment="1">
      <alignment horizontal="right" wrapText="1"/>
    </xf>
    <xf numFmtId="0" fontId="13" fillId="27" borderId="1" xfId="2" applyFont="1" applyFill="1" applyBorder="1" applyAlignment="1" applyProtection="1">
      <alignment horizontal="right" wrapText="1"/>
    </xf>
  </cellXfs>
  <cellStyles count="4">
    <cellStyle name="Κανονικό" xfId="0" builtinId="0"/>
    <cellStyle name="Κανονικό 11 2" xfId="2" xr:uid="{00000000-0005-0000-0000-000001000000}"/>
    <cellStyle name="Κανονικό 2 14" xfId="3" xr:uid="{00000000-0005-0000-0000-000002000000}"/>
    <cellStyle name="Κόμμα"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O128"/>
  <sheetViews>
    <sheetView tabSelected="1" view="pageBreakPreview" zoomScale="110" zoomScaleNormal="90" zoomScaleSheetLayoutView="110" workbookViewId="0">
      <pane ySplit="10" topLeftCell="A38" activePane="bottomLeft" state="frozen"/>
      <selection pane="bottomLeft" activeCell="G45" sqref="G45"/>
    </sheetView>
  </sheetViews>
  <sheetFormatPr defaultColWidth="9.140625" defaultRowHeight="12.75" x14ac:dyDescent="0.2"/>
  <cols>
    <col min="1" max="1" width="3.7109375" style="23" bestFit="1" customWidth="1"/>
    <col min="2" max="2" width="30.5703125" style="1" customWidth="1"/>
    <col min="3" max="3" width="28.5703125" style="50" customWidth="1"/>
    <col min="4" max="4" width="12.7109375" style="1" customWidth="1"/>
    <col min="5" max="5" width="20" style="1" customWidth="1"/>
    <col min="6" max="6" width="17.42578125" style="25" bestFit="1" customWidth="1"/>
    <col min="7" max="7" width="18.7109375" style="25" customWidth="1"/>
    <col min="8" max="8" width="16.5703125" style="25" customWidth="1"/>
    <col min="9" max="11" width="13.140625" style="25" customWidth="1"/>
    <col min="12" max="16384" width="9.140625" style="1"/>
  </cols>
  <sheetData>
    <row r="1" spans="1:11" ht="24" customHeight="1" x14ac:dyDescent="0.2">
      <c r="A1" s="140" t="s">
        <v>100</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101</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F12+F15+F16+F22+F23+F26+F27+F28</f>
        <v>0</v>
      </c>
      <c r="G11" s="91">
        <f t="shared" ref="G11:K11" si="0">G12+G15+G16+G22+G23+G26+G27+G28</f>
        <v>0</v>
      </c>
      <c r="H11" s="91">
        <f t="shared" si="0"/>
        <v>0</v>
      </c>
      <c r="I11" s="91">
        <f t="shared" si="0"/>
        <v>0</v>
      </c>
      <c r="J11" s="91">
        <f t="shared" si="0"/>
        <v>0</v>
      </c>
      <c r="K11" s="91">
        <f t="shared" si="0"/>
        <v>0</v>
      </c>
    </row>
    <row r="12" spans="1:11" x14ac:dyDescent="0.2">
      <c r="A12" s="3">
        <v>1</v>
      </c>
      <c r="B12" s="3">
        <v>11</v>
      </c>
      <c r="C12" s="150" t="s">
        <v>64</v>
      </c>
      <c r="D12" s="150"/>
      <c r="E12" s="150"/>
      <c r="F12" s="92">
        <f>'Τακτικός προϋπ.'!F12+'ΠΔΕ &amp; ΤΑΑ'!F12</f>
        <v>0</v>
      </c>
      <c r="G12" s="92">
        <f>'Τακτικός προϋπ.'!G12+'ΠΔΕ &amp; ΤΑΑ'!G12</f>
        <v>0</v>
      </c>
      <c r="H12" s="92">
        <f>'Τακτικός προϋπ.'!H12+'ΠΔΕ &amp; ΤΑΑ'!H12</f>
        <v>0</v>
      </c>
      <c r="I12" s="92">
        <f>'Τακτικός προϋπ.'!I12+'ΠΔΕ &amp; ΤΑΑ'!I12</f>
        <v>0</v>
      </c>
      <c r="J12" s="92">
        <f>'Τακτικός προϋπ.'!J12+'ΠΔΕ &amp; ΤΑΑ'!J12</f>
        <v>0</v>
      </c>
      <c r="K12" s="92">
        <f>'Τακτικός προϋπ.'!K12+'ΠΔΕ &amp; ΤΑΑ'!K12</f>
        <v>0</v>
      </c>
    </row>
    <row r="13" spans="1:11" x14ac:dyDescent="0.2">
      <c r="A13" s="10"/>
      <c r="B13" s="4">
        <v>111</v>
      </c>
      <c r="C13" s="154" t="s">
        <v>8</v>
      </c>
      <c r="D13" s="155"/>
      <c r="E13" s="156"/>
      <c r="F13" s="93">
        <f>'Τακτικός προϋπ.'!F13+'ΠΔΕ &amp; ΤΑΑ'!F13</f>
        <v>0</v>
      </c>
      <c r="G13" s="93">
        <f>'Τακτικός προϋπ.'!G13+'ΠΔΕ &amp; ΤΑΑ'!G13</f>
        <v>0</v>
      </c>
      <c r="H13" s="93">
        <f>'Τακτικός προϋπ.'!H13+'ΠΔΕ &amp; ΤΑΑ'!H13</f>
        <v>0</v>
      </c>
      <c r="I13" s="93">
        <f>'Τακτικός προϋπ.'!I13+'ΠΔΕ &amp; ΤΑΑ'!I13</f>
        <v>0</v>
      </c>
      <c r="J13" s="93">
        <f>'Τακτικός προϋπ.'!J13+'ΠΔΕ &amp; ΤΑΑ'!J13</f>
        <v>0</v>
      </c>
      <c r="K13" s="93">
        <f>'Τακτικός προϋπ.'!K13+'ΠΔΕ &amp; ΤΑΑ'!K13</f>
        <v>0</v>
      </c>
    </row>
    <row r="14" spans="1:11" x14ac:dyDescent="0.2">
      <c r="A14" s="10"/>
      <c r="B14" s="4">
        <v>113</v>
      </c>
      <c r="C14" s="154" t="s">
        <v>9</v>
      </c>
      <c r="D14" s="155"/>
      <c r="E14" s="156"/>
      <c r="F14" s="93">
        <f>'Τακτικός προϋπ.'!F14+'ΠΔΕ &amp; ΤΑΑ'!F14</f>
        <v>0</v>
      </c>
      <c r="G14" s="93">
        <f>'Τακτικός προϋπ.'!G14+'ΠΔΕ &amp; ΤΑΑ'!G14</f>
        <v>0</v>
      </c>
      <c r="H14" s="93">
        <f>'Τακτικός προϋπ.'!H14+'ΠΔΕ &amp; ΤΑΑ'!H14</f>
        <v>0</v>
      </c>
      <c r="I14" s="93">
        <f>'Τακτικός προϋπ.'!I14+'ΠΔΕ &amp; ΤΑΑ'!I14</f>
        <v>0</v>
      </c>
      <c r="J14" s="93">
        <f>'Τακτικός προϋπ.'!J14+'ΠΔΕ &amp; ΤΑΑ'!J14</f>
        <v>0</v>
      </c>
      <c r="K14" s="93">
        <f>'Τακτικός προϋπ.'!K14+'ΠΔΕ &amp; ΤΑΑ'!K14</f>
        <v>0</v>
      </c>
    </row>
    <row r="15" spans="1:11" x14ac:dyDescent="0.2">
      <c r="A15" s="3">
        <v>2</v>
      </c>
      <c r="B15" s="3">
        <v>12</v>
      </c>
      <c r="C15" s="150" t="s">
        <v>10</v>
      </c>
      <c r="D15" s="150"/>
      <c r="E15" s="150"/>
      <c r="F15" s="92">
        <f>'Τακτικός προϋπ.'!F15+'ΠΔΕ &amp; ΤΑΑ'!F15</f>
        <v>0</v>
      </c>
      <c r="G15" s="92">
        <f>'Τακτικός προϋπ.'!G15+'ΠΔΕ &amp; ΤΑΑ'!G15</f>
        <v>0</v>
      </c>
      <c r="H15" s="92">
        <f>'Τακτικός προϋπ.'!H15+'ΠΔΕ &amp; ΤΑΑ'!H15</f>
        <v>0</v>
      </c>
      <c r="I15" s="92">
        <f>'Τακτικός προϋπ.'!I15+'ΠΔΕ &amp; ΤΑΑ'!I15</f>
        <v>0</v>
      </c>
      <c r="J15" s="92">
        <f>'Τακτικός προϋπ.'!J15+'ΠΔΕ &amp; ΤΑΑ'!J15</f>
        <v>0</v>
      </c>
      <c r="K15" s="92">
        <f>'Τακτικός προϋπ.'!K15+'ΠΔΕ &amp; ΤΑΑ'!K15</f>
        <v>0</v>
      </c>
    </row>
    <row r="16" spans="1:11" ht="12" customHeight="1" x14ac:dyDescent="0.2">
      <c r="A16" s="3">
        <v>3</v>
      </c>
      <c r="B16" s="3">
        <v>13</v>
      </c>
      <c r="C16" s="150" t="s">
        <v>11</v>
      </c>
      <c r="D16" s="150"/>
      <c r="E16" s="150"/>
      <c r="F16" s="92">
        <f>'Τακτικός προϋπ.'!F16+'ΠΔΕ &amp; ΤΑΑ'!F16</f>
        <v>0</v>
      </c>
      <c r="G16" s="92">
        <f>'Τακτικός προϋπ.'!G16+'ΠΔΕ &amp; ΤΑΑ'!G16</f>
        <v>0</v>
      </c>
      <c r="H16" s="92">
        <f>'Τακτικός προϋπ.'!H16+'ΠΔΕ &amp; ΤΑΑ'!H16</f>
        <v>0</v>
      </c>
      <c r="I16" s="92">
        <f>'Τακτικός προϋπ.'!I16+'ΠΔΕ &amp; ΤΑΑ'!I16</f>
        <v>0</v>
      </c>
      <c r="J16" s="92">
        <f>'Τακτικός προϋπ.'!J16+'ΠΔΕ &amp; ΤΑΑ'!J16</f>
        <v>0</v>
      </c>
      <c r="K16" s="92">
        <f>'Τακτικός προϋπ.'!K16+'ΠΔΕ &amp; ΤΑΑ'!K16</f>
        <v>0</v>
      </c>
    </row>
    <row r="17" spans="1:11" ht="12.75" customHeight="1" x14ac:dyDescent="0.2">
      <c r="A17" s="5"/>
      <c r="B17" s="6">
        <v>13101</v>
      </c>
      <c r="C17" s="154" t="s">
        <v>110</v>
      </c>
      <c r="D17" s="155"/>
      <c r="E17" s="156"/>
      <c r="F17" s="93">
        <f>'Τακτικός προϋπ.'!F17+'ΠΔΕ &amp; ΤΑΑ'!F17</f>
        <v>0</v>
      </c>
      <c r="G17" s="93">
        <f>'Τακτικός προϋπ.'!G17+'ΠΔΕ &amp; ΤΑΑ'!G17</f>
        <v>0</v>
      </c>
      <c r="H17" s="93">
        <f>'Τακτικός προϋπ.'!H17+'ΠΔΕ &amp; ΤΑΑ'!H17</f>
        <v>0</v>
      </c>
      <c r="I17" s="93">
        <f>'Τακτικός προϋπ.'!I17+'ΠΔΕ &amp; ΤΑΑ'!I17</f>
        <v>0</v>
      </c>
      <c r="J17" s="93">
        <f>'Τακτικός προϋπ.'!J17+'ΠΔΕ &amp; ΤΑΑ'!J17</f>
        <v>0</v>
      </c>
      <c r="K17" s="93">
        <f>'Τακτικός προϋπ.'!K17+'ΠΔΕ &amp; ΤΑΑ'!K17</f>
        <v>0</v>
      </c>
    </row>
    <row r="18" spans="1:11" x14ac:dyDescent="0.2">
      <c r="A18" s="5"/>
      <c r="B18" s="7">
        <v>13401</v>
      </c>
      <c r="C18" s="151" t="s">
        <v>111</v>
      </c>
      <c r="D18" s="152"/>
      <c r="E18" s="153"/>
      <c r="F18" s="93">
        <f>'Τακτικός προϋπ.'!F18+'ΠΔΕ &amp; ΤΑΑ'!F18</f>
        <v>0</v>
      </c>
      <c r="G18" s="93">
        <f>'Τακτικός προϋπ.'!G18+'ΠΔΕ &amp; ΤΑΑ'!G18</f>
        <v>0</v>
      </c>
      <c r="H18" s="93">
        <f>'Τακτικός προϋπ.'!H18+'ΠΔΕ &amp; ΤΑΑ'!H18</f>
        <v>0</v>
      </c>
      <c r="I18" s="93">
        <f>'Τακτικός προϋπ.'!I18+'ΠΔΕ &amp; ΤΑΑ'!I18</f>
        <v>0</v>
      </c>
      <c r="J18" s="93">
        <f>'Τακτικός προϋπ.'!J18+'ΠΔΕ &amp; ΤΑΑ'!J18</f>
        <v>0</v>
      </c>
      <c r="K18" s="93">
        <f>'Τακτικός προϋπ.'!K18+'ΠΔΕ &amp; ΤΑΑ'!K18</f>
        <v>0</v>
      </c>
    </row>
    <row r="19" spans="1:11" x14ac:dyDescent="0.2">
      <c r="A19" s="5"/>
      <c r="B19" s="7">
        <v>13104</v>
      </c>
      <c r="C19" s="151" t="s">
        <v>12</v>
      </c>
      <c r="D19" s="152"/>
      <c r="E19" s="153"/>
      <c r="F19" s="93">
        <f>'Τακτικός προϋπ.'!F19+'ΠΔΕ &amp; ΤΑΑ'!F19</f>
        <v>0</v>
      </c>
      <c r="G19" s="93">
        <f>'Τακτικός προϋπ.'!G19+'ΠΔΕ &amp; ΤΑΑ'!G19</f>
        <v>0</v>
      </c>
      <c r="H19" s="93">
        <f>'Τακτικός προϋπ.'!H19+'ΠΔΕ &amp; ΤΑΑ'!H19</f>
        <v>0</v>
      </c>
      <c r="I19" s="93">
        <f>'Τακτικός προϋπ.'!I19+'ΠΔΕ &amp; ΤΑΑ'!I19</f>
        <v>0</v>
      </c>
      <c r="J19" s="93">
        <f>'Τακτικός προϋπ.'!J19+'ΠΔΕ &amp; ΤΑΑ'!J19</f>
        <v>0</v>
      </c>
      <c r="K19" s="93">
        <f>'Τακτικός προϋπ.'!K19+'ΠΔΕ &amp; ΤΑΑ'!K19</f>
        <v>0</v>
      </c>
    </row>
    <row r="20" spans="1:11" x14ac:dyDescent="0.2">
      <c r="A20" s="5"/>
      <c r="B20" s="7">
        <v>13404</v>
      </c>
      <c r="C20" s="151" t="s">
        <v>13</v>
      </c>
      <c r="D20" s="152"/>
      <c r="E20" s="153"/>
      <c r="F20" s="93">
        <f>'Τακτικός προϋπ.'!F20+'ΠΔΕ &amp; ΤΑΑ'!F20</f>
        <v>0</v>
      </c>
      <c r="G20" s="93">
        <f>'Τακτικός προϋπ.'!G20+'ΠΔΕ &amp; ΤΑΑ'!G20</f>
        <v>0</v>
      </c>
      <c r="H20" s="93">
        <f>'Τακτικός προϋπ.'!H20+'ΠΔΕ &amp; ΤΑΑ'!H20</f>
        <v>0</v>
      </c>
      <c r="I20" s="93">
        <f>'Τακτικός προϋπ.'!I20+'ΠΔΕ &amp; ΤΑΑ'!I20</f>
        <v>0</v>
      </c>
      <c r="J20" s="93">
        <f>'Τακτικός προϋπ.'!J20+'ΠΔΕ &amp; ΤΑΑ'!J20</f>
        <v>0</v>
      </c>
      <c r="K20" s="93">
        <f>'Τακτικός προϋπ.'!K20+'ΠΔΕ &amp; ΤΑΑ'!K20</f>
        <v>0</v>
      </c>
    </row>
    <row r="21" spans="1:11" x14ac:dyDescent="0.2">
      <c r="A21" s="5"/>
      <c r="B21" s="7">
        <v>13502</v>
      </c>
      <c r="C21" s="151" t="s">
        <v>80</v>
      </c>
      <c r="D21" s="152"/>
      <c r="E21" s="153"/>
      <c r="F21" s="93">
        <f>'Τακτικός προϋπ.'!F21+'ΠΔΕ &amp; ΤΑΑ'!F21</f>
        <v>0</v>
      </c>
      <c r="G21" s="93">
        <f>'Τακτικός προϋπ.'!G21+'ΠΔΕ &amp; ΤΑΑ'!G21</f>
        <v>0</v>
      </c>
      <c r="H21" s="93">
        <f>'Τακτικός προϋπ.'!H21+'ΠΔΕ &amp; ΤΑΑ'!H21</f>
        <v>0</v>
      </c>
      <c r="I21" s="93">
        <f>'Τακτικός προϋπ.'!I21+'ΠΔΕ &amp; ΤΑΑ'!I21</f>
        <v>0</v>
      </c>
      <c r="J21" s="93">
        <f>'Τακτικός προϋπ.'!J21+'ΠΔΕ &amp; ΤΑΑ'!J21</f>
        <v>0</v>
      </c>
      <c r="K21" s="93">
        <f>'Τακτικός προϋπ.'!K21+'ΠΔΕ &amp; ΤΑΑ'!K21</f>
        <v>0</v>
      </c>
    </row>
    <row r="22" spans="1:11" x14ac:dyDescent="0.2">
      <c r="A22" s="3">
        <v>4</v>
      </c>
      <c r="B22" s="3">
        <v>14</v>
      </c>
      <c r="C22" s="150" t="s">
        <v>14</v>
      </c>
      <c r="D22" s="150"/>
      <c r="E22" s="150"/>
      <c r="F22" s="92">
        <f>'Τακτικός προϋπ.'!F22+'ΠΔΕ &amp; ΤΑΑ'!F22</f>
        <v>0</v>
      </c>
      <c r="G22" s="92">
        <f>'Τακτικός προϋπ.'!G22+'ΠΔΕ &amp; ΤΑΑ'!G22</f>
        <v>0</v>
      </c>
      <c r="H22" s="92">
        <f>'Τακτικός προϋπ.'!H22+'ΠΔΕ &amp; ΤΑΑ'!H22</f>
        <v>0</v>
      </c>
      <c r="I22" s="92">
        <f>'Τακτικός προϋπ.'!I22+'ΠΔΕ &amp; ΤΑΑ'!I22</f>
        <v>0</v>
      </c>
      <c r="J22" s="92">
        <f>'Τακτικός προϋπ.'!J22+'ΠΔΕ &amp; ΤΑΑ'!J22</f>
        <v>0</v>
      </c>
      <c r="K22" s="92">
        <f>'Τακτικός προϋπ.'!K22+'ΠΔΕ &amp; ΤΑΑ'!K22</f>
        <v>0</v>
      </c>
    </row>
    <row r="23" spans="1:11" x14ac:dyDescent="0.2">
      <c r="A23" s="3">
        <v>5</v>
      </c>
      <c r="B23" s="3">
        <v>15</v>
      </c>
      <c r="C23" s="150" t="s">
        <v>15</v>
      </c>
      <c r="D23" s="150"/>
      <c r="E23" s="150"/>
      <c r="F23" s="92">
        <f>'Τακτικός προϋπ.'!F23+'ΠΔΕ &amp; ΤΑΑ'!F23</f>
        <v>0</v>
      </c>
      <c r="G23" s="92">
        <f>'Τακτικός προϋπ.'!G23+'ΠΔΕ &amp; ΤΑΑ'!G23</f>
        <v>0</v>
      </c>
      <c r="H23" s="92">
        <f>'Τακτικός προϋπ.'!H23+'ΠΔΕ &amp; ΤΑΑ'!H23</f>
        <v>0</v>
      </c>
      <c r="I23" s="92">
        <f>'Τακτικός προϋπ.'!I23+'ΠΔΕ &amp; ΤΑΑ'!I23</f>
        <v>0</v>
      </c>
      <c r="J23" s="92">
        <f>'Τακτικός προϋπ.'!J23+'ΠΔΕ &amp; ΤΑΑ'!J23</f>
        <v>0</v>
      </c>
      <c r="K23" s="92">
        <f>'Τακτικός προϋπ.'!K23+'ΠΔΕ &amp; ΤΑΑ'!K23</f>
        <v>0</v>
      </c>
    </row>
    <row r="24" spans="1:11" x14ac:dyDescent="0.2">
      <c r="A24" s="5"/>
      <c r="B24" s="6">
        <v>151</v>
      </c>
      <c r="C24" s="157" t="s">
        <v>16</v>
      </c>
      <c r="D24" s="158"/>
      <c r="E24" s="159"/>
      <c r="F24" s="93">
        <f>'Τακτικός προϋπ.'!F24+'ΠΔΕ &amp; ΤΑΑ'!F24</f>
        <v>0</v>
      </c>
      <c r="G24" s="93">
        <f>'Τακτικός προϋπ.'!G24+'ΠΔΕ &amp; ΤΑΑ'!G24</f>
        <v>0</v>
      </c>
      <c r="H24" s="93">
        <f>'Τακτικός προϋπ.'!H24+'ΠΔΕ &amp; ΤΑΑ'!H24</f>
        <v>0</v>
      </c>
      <c r="I24" s="93">
        <f>'Τακτικός προϋπ.'!I24+'ΠΔΕ &amp; ΤΑΑ'!I24</f>
        <v>0</v>
      </c>
      <c r="J24" s="93">
        <f>'Τακτικός προϋπ.'!J24+'ΠΔΕ &amp; ΤΑΑ'!J24</f>
        <v>0</v>
      </c>
      <c r="K24" s="93">
        <f>'Τακτικός προϋπ.'!K24+'ΠΔΕ &amp; ΤΑΑ'!K24</f>
        <v>0</v>
      </c>
    </row>
    <row r="25" spans="1:11" x14ac:dyDescent="0.2">
      <c r="A25" s="5"/>
      <c r="B25" s="8">
        <v>1540101</v>
      </c>
      <c r="C25" s="157" t="s">
        <v>17</v>
      </c>
      <c r="D25" s="158"/>
      <c r="E25" s="159"/>
      <c r="F25" s="93">
        <f>'Τακτικός προϋπ.'!F25+'ΠΔΕ &amp; ΤΑΑ'!F25</f>
        <v>0</v>
      </c>
      <c r="G25" s="93">
        <f>'Τακτικός προϋπ.'!G25+'ΠΔΕ &amp; ΤΑΑ'!G25</f>
        <v>0</v>
      </c>
      <c r="H25" s="93">
        <f>'Τακτικός προϋπ.'!H25+'ΠΔΕ &amp; ΤΑΑ'!H25</f>
        <v>0</v>
      </c>
      <c r="I25" s="93">
        <f>'Τακτικός προϋπ.'!I25+'ΠΔΕ &amp; ΤΑΑ'!I25</f>
        <v>0</v>
      </c>
      <c r="J25" s="93">
        <f>'Τακτικός προϋπ.'!J25+'ΠΔΕ &amp; ΤΑΑ'!J25</f>
        <v>0</v>
      </c>
      <c r="K25" s="93">
        <f>'Τακτικός προϋπ.'!K25+'ΠΔΕ &amp; ΤΑΑ'!K25</f>
        <v>0</v>
      </c>
    </row>
    <row r="26" spans="1:11" x14ac:dyDescent="0.2">
      <c r="A26" s="3">
        <v>6</v>
      </c>
      <c r="B26" s="3">
        <v>31</v>
      </c>
      <c r="C26" s="150" t="s">
        <v>18</v>
      </c>
      <c r="D26" s="150"/>
      <c r="E26" s="150"/>
      <c r="F26" s="92">
        <f>'Τακτικός προϋπ.'!F26+'ΠΔΕ &amp; ΤΑΑ'!F26</f>
        <v>0</v>
      </c>
      <c r="G26" s="92">
        <f>'Τακτικός προϋπ.'!G26+'ΠΔΕ &amp; ΤΑΑ'!G26</f>
        <v>0</v>
      </c>
      <c r="H26" s="92">
        <f>'Τακτικός προϋπ.'!H26+'ΠΔΕ &amp; ΤΑΑ'!H26</f>
        <v>0</v>
      </c>
      <c r="I26" s="92">
        <f>'Τακτικός προϋπ.'!I26+'ΠΔΕ &amp; ΤΑΑ'!I26</f>
        <v>0</v>
      </c>
      <c r="J26" s="92">
        <f>'Τακτικός προϋπ.'!J26+'ΠΔΕ &amp; ΤΑΑ'!J26</f>
        <v>0</v>
      </c>
      <c r="K26" s="92">
        <f>'Τακτικός προϋπ.'!K26+'ΠΔΕ &amp; ΤΑΑ'!K26</f>
        <v>0</v>
      </c>
    </row>
    <row r="27" spans="1:11" x14ac:dyDescent="0.2">
      <c r="A27" s="3">
        <v>7</v>
      </c>
      <c r="B27" s="3">
        <v>32</v>
      </c>
      <c r="C27" s="160" t="s">
        <v>19</v>
      </c>
      <c r="D27" s="161"/>
      <c r="E27" s="162"/>
      <c r="F27" s="92">
        <f>'Τακτικός προϋπ.'!F27+'ΠΔΕ &amp; ΤΑΑ'!F27</f>
        <v>0</v>
      </c>
      <c r="G27" s="92">
        <f>'Τακτικός προϋπ.'!G27+'ΠΔΕ &amp; ΤΑΑ'!G27</f>
        <v>0</v>
      </c>
      <c r="H27" s="92">
        <f>'Τακτικός προϋπ.'!H27+'ΠΔΕ &amp; ΤΑΑ'!H27</f>
        <v>0</v>
      </c>
      <c r="I27" s="92">
        <f>'Τακτικός προϋπ.'!I27+'ΠΔΕ &amp; ΤΑΑ'!I27</f>
        <v>0</v>
      </c>
      <c r="J27" s="92">
        <f>'Τακτικός προϋπ.'!J27+'ΠΔΕ &amp; ΤΑΑ'!J27</f>
        <v>0</v>
      </c>
      <c r="K27" s="92">
        <f>'Τακτικός προϋπ.'!K27+'ΠΔΕ &amp; ΤΑΑ'!K27</f>
        <v>0</v>
      </c>
    </row>
    <row r="28" spans="1:11" x14ac:dyDescent="0.2">
      <c r="A28" s="3">
        <v>8</v>
      </c>
      <c r="B28" s="9">
        <v>33</v>
      </c>
      <c r="C28" s="160" t="s">
        <v>20</v>
      </c>
      <c r="D28" s="161"/>
      <c r="E28" s="162"/>
      <c r="F28" s="92">
        <f>'Τακτικός προϋπ.'!F28+'ΠΔΕ &amp; ΤΑΑ'!F28</f>
        <v>0</v>
      </c>
      <c r="G28" s="92">
        <f>'Τακτικός προϋπ.'!G28+'ΠΔΕ &amp; ΤΑΑ'!G28</f>
        <v>0</v>
      </c>
      <c r="H28" s="92">
        <f>'Τακτικός προϋπ.'!H28+'ΠΔΕ &amp; ΤΑΑ'!H28</f>
        <v>0</v>
      </c>
      <c r="I28" s="92">
        <f>'Τακτικός προϋπ.'!I28+'ΠΔΕ &amp; ΤΑΑ'!I28</f>
        <v>0</v>
      </c>
      <c r="J28" s="92">
        <f>'Τακτικός προϋπ.'!J28+'ΠΔΕ &amp; ΤΑΑ'!J28</f>
        <v>0</v>
      </c>
      <c r="K28" s="92">
        <f>'Τακτικός προϋπ.'!K28+'ΠΔΕ &amp; ΤΑΑ'!K28</f>
        <v>0</v>
      </c>
    </row>
    <row r="29" spans="1:11" ht="25.5" customHeight="1" x14ac:dyDescent="0.2">
      <c r="A29" s="2" t="s">
        <v>21</v>
      </c>
      <c r="B29" s="144" t="s">
        <v>22</v>
      </c>
      <c r="C29" s="145"/>
      <c r="D29" s="145"/>
      <c r="E29" s="146"/>
      <c r="F29" s="91">
        <f>F30+F34+F35+F38+F42+F43+F44+F45+F46+F47+F48</f>
        <v>0</v>
      </c>
      <c r="G29" s="91">
        <f t="shared" ref="G29:K29" si="1">G30+G34+G35+G38+G42+G43+G44+G45+G46+G47+G48</f>
        <v>0</v>
      </c>
      <c r="H29" s="91">
        <f t="shared" si="1"/>
        <v>0</v>
      </c>
      <c r="I29" s="91">
        <f t="shared" si="1"/>
        <v>0</v>
      </c>
      <c r="J29" s="91">
        <f t="shared" si="1"/>
        <v>0</v>
      </c>
      <c r="K29" s="91">
        <f t="shared" si="1"/>
        <v>0</v>
      </c>
    </row>
    <row r="30" spans="1:11" x14ac:dyDescent="0.2">
      <c r="A30" s="3">
        <v>9</v>
      </c>
      <c r="B30" s="3">
        <v>21</v>
      </c>
      <c r="C30" s="150" t="s">
        <v>23</v>
      </c>
      <c r="D30" s="150"/>
      <c r="E30" s="150"/>
      <c r="F30" s="94">
        <f>'Τακτικός προϋπ.'!F30+'ΠΔΕ &amp; ΤΑΑ'!F30</f>
        <v>0</v>
      </c>
      <c r="G30" s="94">
        <f>'Τακτικός προϋπ.'!G30+'ΠΔΕ &amp; ΤΑΑ'!G30</f>
        <v>0</v>
      </c>
      <c r="H30" s="94">
        <f>'Τακτικός προϋπ.'!H30+'ΠΔΕ &amp; ΤΑΑ'!H30</f>
        <v>0</v>
      </c>
      <c r="I30" s="94">
        <f>'Τακτικός προϋπ.'!I30+'ΠΔΕ &amp; ΤΑΑ'!I30</f>
        <v>0</v>
      </c>
      <c r="J30" s="94">
        <f>'Τακτικός προϋπ.'!J30+'ΠΔΕ &amp; ΤΑΑ'!J30</f>
        <v>0</v>
      </c>
      <c r="K30" s="94">
        <f>'Τακτικός προϋπ.'!K30+'ΠΔΕ &amp; ΤΑΑ'!K30</f>
        <v>0</v>
      </c>
    </row>
    <row r="31" spans="1:11" x14ac:dyDescent="0.2">
      <c r="A31" s="5"/>
      <c r="B31" s="6" t="s">
        <v>24</v>
      </c>
      <c r="C31" s="157" t="s">
        <v>25</v>
      </c>
      <c r="D31" s="158"/>
      <c r="E31" s="159"/>
      <c r="F31" s="95">
        <f>'Τακτικός προϋπ.'!F31+'ΠΔΕ &amp; ΤΑΑ'!F31</f>
        <v>0</v>
      </c>
      <c r="G31" s="95">
        <f>'Τακτικός προϋπ.'!G31+'ΠΔΕ &amp; ΤΑΑ'!G31</f>
        <v>0</v>
      </c>
      <c r="H31" s="95">
        <f>'Τακτικός προϋπ.'!H31+'ΠΔΕ &amp; ΤΑΑ'!H31</f>
        <v>0</v>
      </c>
      <c r="I31" s="95">
        <f>'Τακτικός προϋπ.'!I31+'ΠΔΕ &amp; ΤΑΑ'!I31</f>
        <v>0</v>
      </c>
      <c r="J31" s="95">
        <f>'Τακτικός προϋπ.'!J31+'ΠΔΕ &amp; ΤΑΑ'!J31</f>
        <v>0</v>
      </c>
      <c r="K31" s="95">
        <f>'Τακτικός προϋπ.'!K31+'ΠΔΕ &amp; ΤΑΑ'!K31</f>
        <v>0</v>
      </c>
    </row>
    <row r="32" spans="1:11" x14ac:dyDescent="0.2">
      <c r="A32" s="5"/>
      <c r="B32" s="6" t="s">
        <v>26</v>
      </c>
      <c r="C32" s="157" t="s">
        <v>27</v>
      </c>
      <c r="D32" s="158"/>
      <c r="E32" s="159"/>
      <c r="F32" s="95">
        <f>'Τακτικός προϋπ.'!F32+'ΠΔΕ &amp; ΤΑΑ'!F32</f>
        <v>0</v>
      </c>
      <c r="G32" s="95">
        <f>'Τακτικός προϋπ.'!G32+'ΠΔΕ &amp; ΤΑΑ'!G32</f>
        <v>0</v>
      </c>
      <c r="H32" s="95">
        <f>'Τακτικός προϋπ.'!H32+'ΠΔΕ &amp; ΤΑΑ'!H32</f>
        <v>0</v>
      </c>
      <c r="I32" s="95">
        <f>'Τακτικός προϋπ.'!I32+'ΠΔΕ &amp; ΤΑΑ'!I32</f>
        <v>0</v>
      </c>
      <c r="J32" s="95">
        <f>'Τακτικός προϋπ.'!J32+'ΠΔΕ &amp; ΤΑΑ'!J32</f>
        <v>0</v>
      </c>
      <c r="K32" s="95">
        <f>'Τακτικός προϋπ.'!K32+'ΠΔΕ &amp; ΤΑΑ'!K32</f>
        <v>0</v>
      </c>
    </row>
    <row r="33" spans="1:11" x14ac:dyDescent="0.2">
      <c r="A33" s="5"/>
      <c r="B33" s="6">
        <v>219</v>
      </c>
      <c r="C33" s="157" t="s">
        <v>28</v>
      </c>
      <c r="D33" s="158"/>
      <c r="E33" s="159"/>
      <c r="F33" s="95">
        <f>'Τακτικός προϋπ.'!F33+'ΠΔΕ &amp; ΤΑΑ'!F33</f>
        <v>0</v>
      </c>
      <c r="G33" s="95">
        <f>'Τακτικός προϋπ.'!G33+'ΠΔΕ &amp; ΤΑΑ'!G33</f>
        <v>0</v>
      </c>
      <c r="H33" s="95">
        <f>'Τακτικός προϋπ.'!H33+'ΠΔΕ &amp; ΤΑΑ'!H33</f>
        <v>0</v>
      </c>
      <c r="I33" s="95">
        <f>'Τακτικός προϋπ.'!I33+'ΠΔΕ &amp; ΤΑΑ'!I33</f>
        <v>0</v>
      </c>
      <c r="J33" s="95">
        <f>'Τακτικός προϋπ.'!J33+'ΠΔΕ &amp; ΤΑΑ'!J33</f>
        <v>0</v>
      </c>
      <c r="K33" s="95">
        <f>'Τακτικός προϋπ.'!K33+'ΠΔΕ &amp; ΤΑΑ'!K33</f>
        <v>0</v>
      </c>
    </row>
    <row r="34" spans="1:11" x14ac:dyDescent="0.2">
      <c r="A34" s="3">
        <v>10</v>
      </c>
      <c r="B34" s="3">
        <v>22</v>
      </c>
      <c r="C34" s="150" t="s">
        <v>29</v>
      </c>
      <c r="D34" s="150"/>
      <c r="E34" s="150"/>
      <c r="F34" s="94">
        <f>'Τακτικός προϋπ.'!F34+'ΠΔΕ &amp; ΤΑΑ'!F34</f>
        <v>0</v>
      </c>
      <c r="G34" s="94">
        <f>'Τακτικός προϋπ.'!G34+'ΠΔΕ &amp; ΤΑΑ'!G34</f>
        <v>0</v>
      </c>
      <c r="H34" s="94">
        <f>'Τακτικός προϋπ.'!H34+'ΠΔΕ &amp; ΤΑΑ'!H34</f>
        <v>0</v>
      </c>
      <c r="I34" s="94">
        <f>'Τακτικός προϋπ.'!I34+'ΠΔΕ &amp; ΤΑΑ'!I34</f>
        <v>0</v>
      </c>
      <c r="J34" s="94">
        <f>'Τακτικός προϋπ.'!J34+'ΠΔΕ &amp; ΤΑΑ'!J34</f>
        <v>0</v>
      </c>
      <c r="K34" s="94">
        <f>'Τακτικός προϋπ.'!K34+'ΠΔΕ &amp; ΤΑΑ'!K34</f>
        <v>0</v>
      </c>
    </row>
    <row r="35" spans="1:11" x14ac:dyDescent="0.2">
      <c r="A35" s="3">
        <v>11</v>
      </c>
      <c r="B35" s="3">
        <v>23</v>
      </c>
      <c r="C35" s="150" t="s">
        <v>11</v>
      </c>
      <c r="D35" s="150"/>
      <c r="E35" s="150"/>
      <c r="F35" s="94">
        <f>'Τακτικός προϋπ.'!F35+'ΠΔΕ &amp; ΤΑΑ'!F35</f>
        <v>0</v>
      </c>
      <c r="G35" s="94">
        <f>'Τακτικός προϋπ.'!G35+'ΠΔΕ &amp; ΤΑΑ'!G35</f>
        <v>0</v>
      </c>
      <c r="H35" s="94">
        <f>'Τακτικός προϋπ.'!H35+'ΠΔΕ &amp; ΤΑΑ'!H35</f>
        <v>0</v>
      </c>
      <c r="I35" s="94">
        <f>'Τακτικός προϋπ.'!I35+'ΠΔΕ &amp; ΤΑΑ'!I35</f>
        <v>0</v>
      </c>
      <c r="J35" s="94">
        <f>'Τακτικός προϋπ.'!J35+'ΠΔΕ &amp; ΤΑΑ'!J35</f>
        <v>0</v>
      </c>
      <c r="K35" s="94">
        <f>'Τακτικός προϋπ.'!K35+'ΠΔΕ &amp; ΤΑΑ'!K35</f>
        <v>0</v>
      </c>
    </row>
    <row r="36" spans="1:11" x14ac:dyDescent="0.2">
      <c r="A36" s="10"/>
      <c r="B36" s="6">
        <v>23104</v>
      </c>
      <c r="C36" s="154" t="s">
        <v>30</v>
      </c>
      <c r="D36" s="155"/>
      <c r="E36" s="156"/>
      <c r="F36" s="95">
        <f>'Τακτικός προϋπ.'!F36+'ΠΔΕ &amp; ΤΑΑ'!F36</f>
        <v>0</v>
      </c>
      <c r="G36" s="95">
        <f>'Τακτικός προϋπ.'!G36+'ΠΔΕ &amp; ΤΑΑ'!G36</f>
        <v>0</v>
      </c>
      <c r="H36" s="95">
        <f>'Τακτικός προϋπ.'!H36+'ΠΔΕ &amp; ΤΑΑ'!H36</f>
        <v>0</v>
      </c>
      <c r="I36" s="95">
        <f>'Τακτικός προϋπ.'!I36+'ΠΔΕ &amp; ΤΑΑ'!I36</f>
        <v>0</v>
      </c>
      <c r="J36" s="95">
        <f>'Τακτικός προϋπ.'!J36+'ΠΔΕ &amp; ΤΑΑ'!J36</f>
        <v>0</v>
      </c>
      <c r="K36" s="95">
        <f>'Τακτικός προϋπ.'!K36+'ΠΔΕ &amp; ΤΑΑ'!K36</f>
        <v>0</v>
      </c>
    </row>
    <row r="37" spans="1:11" x14ac:dyDescent="0.2">
      <c r="A37" s="10"/>
      <c r="B37" s="7">
        <v>2310881</v>
      </c>
      <c r="C37" s="151" t="s">
        <v>81</v>
      </c>
      <c r="D37" s="152"/>
      <c r="E37" s="153"/>
      <c r="F37" s="95">
        <f>'Τακτικός προϋπ.'!F37+'ΠΔΕ &amp; ΤΑΑ'!F37</f>
        <v>0</v>
      </c>
      <c r="G37" s="95">
        <f>'Τακτικός προϋπ.'!G37+'ΠΔΕ &amp; ΤΑΑ'!G37</f>
        <v>0</v>
      </c>
      <c r="H37" s="95">
        <f>'Τακτικός προϋπ.'!H37+'ΠΔΕ &amp; ΤΑΑ'!H37</f>
        <v>0</v>
      </c>
      <c r="I37" s="95">
        <f>'Τακτικός προϋπ.'!I37+'ΠΔΕ &amp; ΤΑΑ'!I37</f>
        <v>0</v>
      </c>
      <c r="J37" s="95">
        <f>'Τακτικός προϋπ.'!J37+'ΠΔΕ &amp; ΤΑΑ'!J37</f>
        <v>0</v>
      </c>
      <c r="K37" s="95">
        <f>'Τακτικός προϋπ.'!K37+'ΠΔΕ &amp; ΤΑΑ'!K37</f>
        <v>0</v>
      </c>
    </row>
    <row r="38" spans="1:11" x14ac:dyDescent="0.2">
      <c r="A38" s="3">
        <v>12</v>
      </c>
      <c r="B38" s="3">
        <v>24</v>
      </c>
      <c r="C38" s="150" t="s">
        <v>112</v>
      </c>
      <c r="D38" s="150"/>
      <c r="E38" s="150"/>
      <c r="F38" s="94">
        <f>'Τακτικός προϋπ.'!F38+'ΠΔΕ &amp; ΤΑΑ'!F38</f>
        <v>0</v>
      </c>
      <c r="G38" s="94">
        <f>'Τακτικός προϋπ.'!G38+'ΠΔΕ &amp; ΤΑΑ'!G38</f>
        <v>0</v>
      </c>
      <c r="H38" s="94">
        <f>'Τακτικός προϋπ.'!H38+'ΠΔΕ &amp; ΤΑΑ'!H38</f>
        <v>0</v>
      </c>
      <c r="I38" s="94">
        <f>'Τακτικός προϋπ.'!I38+'ΠΔΕ &amp; ΤΑΑ'!I38</f>
        <v>0</v>
      </c>
      <c r="J38" s="94">
        <f>'Τακτικός προϋπ.'!J38+'ΠΔΕ &amp; ΤΑΑ'!J38</f>
        <v>0</v>
      </c>
      <c r="K38" s="94">
        <f>'Τακτικός προϋπ.'!K38+'ΠΔΕ &amp; ΤΑΑ'!K38</f>
        <v>0</v>
      </c>
    </row>
    <row r="39" spans="1:11" s="11" customFormat="1" x14ac:dyDescent="0.2">
      <c r="A39" s="10"/>
      <c r="B39" s="7">
        <v>241</v>
      </c>
      <c r="C39" s="163" t="s">
        <v>31</v>
      </c>
      <c r="D39" s="164"/>
      <c r="E39" s="165"/>
      <c r="F39" s="95">
        <f>'Τακτικός προϋπ.'!F39+'ΠΔΕ &amp; ΤΑΑ'!F39</f>
        <v>0</v>
      </c>
      <c r="G39" s="95">
        <f>'Τακτικός προϋπ.'!G39+'ΠΔΕ &amp; ΤΑΑ'!G39</f>
        <v>0</v>
      </c>
      <c r="H39" s="95">
        <f>'Τακτικός προϋπ.'!H39+'ΠΔΕ &amp; ΤΑΑ'!H39</f>
        <v>0</v>
      </c>
      <c r="I39" s="95">
        <f>'Τακτικός προϋπ.'!I39+'ΠΔΕ &amp; ΤΑΑ'!I39</f>
        <v>0</v>
      </c>
      <c r="J39" s="95">
        <f>'Τακτικός προϋπ.'!J39+'ΠΔΕ &amp; ΤΑΑ'!J39</f>
        <v>0</v>
      </c>
      <c r="K39" s="95">
        <f>'Τακτικός προϋπ.'!K39+'ΠΔΕ &amp; ΤΑΑ'!K39</f>
        <v>0</v>
      </c>
    </row>
    <row r="40" spans="1:11" x14ac:dyDescent="0.2">
      <c r="A40" s="10"/>
      <c r="B40" s="7">
        <v>242</v>
      </c>
      <c r="C40" s="163" t="s">
        <v>32</v>
      </c>
      <c r="D40" s="164"/>
      <c r="E40" s="165"/>
      <c r="F40" s="95">
        <f>'Τακτικός προϋπ.'!F40+'ΠΔΕ &amp; ΤΑΑ'!F40</f>
        <v>0</v>
      </c>
      <c r="G40" s="95">
        <f>'Τακτικός προϋπ.'!G40+'ΠΔΕ &amp; ΤΑΑ'!G40</f>
        <v>0</v>
      </c>
      <c r="H40" s="95">
        <f>'Τακτικός προϋπ.'!H40+'ΠΔΕ &amp; ΤΑΑ'!H40</f>
        <v>0</v>
      </c>
      <c r="I40" s="95">
        <f>'Τακτικός προϋπ.'!I40+'ΠΔΕ &amp; ΤΑΑ'!I40</f>
        <v>0</v>
      </c>
      <c r="J40" s="95">
        <f>'Τακτικός προϋπ.'!J40+'ΠΔΕ &amp; ΤΑΑ'!J40</f>
        <v>0</v>
      </c>
      <c r="K40" s="95">
        <f>'Τακτικός προϋπ.'!K40+'ΠΔΕ &amp; ΤΑΑ'!K40</f>
        <v>0</v>
      </c>
    </row>
    <row r="41" spans="1:11" x14ac:dyDescent="0.2">
      <c r="A41" s="10"/>
      <c r="B41" s="12">
        <v>244</v>
      </c>
      <c r="C41" s="151" t="s">
        <v>33</v>
      </c>
      <c r="D41" s="152"/>
      <c r="E41" s="153"/>
      <c r="F41" s="95">
        <f>'Τακτικός προϋπ.'!F41+'ΠΔΕ &amp; ΤΑΑ'!F41</f>
        <v>0</v>
      </c>
      <c r="G41" s="95">
        <f>'Τακτικός προϋπ.'!G41+'ΠΔΕ &amp; ΤΑΑ'!G41</f>
        <v>0</v>
      </c>
      <c r="H41" s="95">
        <f>'Τακτικός προϋπ.'!H41+'ΠΔΕ &amp; ΤΑΑ'!H41</f>
        <v>0</v>
      </c>
      <c r="I41" s="95">
        <f>'Τακτικός προϋπ.'!I41+'ΠΔΕ &amp; ΤΑΑ'!I41</f>
        <v>0</v>
      </c>
      <c r="J41" s="95">
        <f>'Τακτικός προϋπ.'!J41+'ΠΔΕ &amp; ΤΑΑ'!J41</f>
        <v>0</v>
      </c>
      <c r="K41" s="95">
        <f>'Τακτικός προϋπ.'!K41+'ΠΔΕ &amp; ΤΑΑ'!K41</f>
        <v>0</v>
      </c>
    </row>
    <row r="42" spans="1:11" x14ac:dyDescent="0.2">
      <c r="A42" s="3">
        <v>13</v>
      </c>
      <c r="B42" s="3">
        <v>25</v>
      </c>
      <c r="C42" s="150" t="s">
        <v>34</v>
      </c>
      <c r="D42" s="150"/>
      <c r="E42" s="150"/>
      <c r="F42" s="94">
        <f>'Τακτικός προϋπ.'!F42+'ΠΔΕ &amp; ΤΑΑ'!F42</f>
        <v>0</v>
      </c>
      <c r="G42" s="94">
        <f>'Τακτικός προϋπ.'!G42+'ΠΔΕ &amp; ΤΑΑ'!G42</f>
        <v>0</v>
      </c>
      <c r="H42" s="94">
        <f>'Τακτικός προϋπ.'!H42+'ΠΔΕ &amp; ΤΑΑ'!H42</f>
        <v>0</v>
      </c>
      <c r="I42" s="94">
        <f>'Τακτικός προϋπ.'!I42+'ΠΔΕ &amp; ΤΑΑ'!I42</f>
        <v>0</v>
      </c>
      <c r="J42" s="94">
        <f>'Τακτικός προϋπ.'!J42+'ΠΔΕ &amp; ΤΑΑ'!J42</f>
        <v>0</v>
      </c>
      <c r="K42" s="94">
        <f>'Τακτικός προϋπ.'!K42+'ΠΔΕ &amp; ΤΑΑ'!K42</f>
        <v>0</v>
      </c>
    </row>
    <row r="43" spans="1:11" x14ac:dyDescent="0.2">
      <c r="A43" s="3">
        <v>14</v>
      </c>
      <c r="B43" s="3">
        <v>26</v>
      </c>
      <c r="C43" s="150" t="s">
        <v>16</v>
      </c>
      <c r="D43" s="150"/>
      <c r="E43" s="150"/>
      <c r="F43" s="94">
        <f>'Τακτικός προϋπ.'!F43+'ΠΔΕ &amp; ΤΑΑ'!F43</f>
        <v>0</v>
      </c>
      <c r="G43" s="94">
        <f>'Τακτικός προϋπ.'!G43+'ΠΔΕ &amp; ΤΑΑ'!G43</f>
        <v>0</v>
      </c>
      <c r="H43" s="94">
        <f>'Τακτικός προϋπ.'!H43+'ΠΔΕ &amp; ΤΑΑ'!H43</f>
        <v>0</v>
      </c>
      <c r="I43" s="94">
        <f>'Τακτικός προϋπ.'!I43+'ΠΔΕ &amp; ΤΑΑ'!I43</f>
        <v>0</v>
      </c>
      <c r="J43" s="94">
        <f>'Τακτικός προϋπ.'!J43+'ΠΔΕ &amp; ΤΑΑ'!J43</f>
        <v>0</v>
      </c>
      <c r="K43" s="94">
        <f>'Τακτικός προϋπ.'!K43+'ΠΔΕ &amp; ΤΑΑ'!K43</f>
        <v>0</v>
      </c>
    </row>
    <row r="44" spans="1:11" x14ac:dyDescent="0.2">
      <c r="A44" s="3">
        <v>15</v>
      </c>
      <c r="B44" s="3">
        <v>27</v>
      </c>
      <c r="C44" s="150" t="s">
        <v>35</v>
      </c>
      <c r="D44" s="150"/>
      <c r="E44" s="150"/>
      <c r="F44" s="94">
        <f>'Τακτικός προϋπ.'!F44+'ΠΔΕ &amp; ΤΑΑ'!F44</f>
        <v>0</v>
      </c>
      <c r="G44" s="94">
        <f>'Τακτικός προϋπ.'!G44+'ΠΔΕ &amp; ΤΑΑ'!G44</f>
        <v>0</v>
      </c>
      <c r="H44" s="94">
        <f>'Τακτικός προϋπ.'!H44+'ΠΔΕ &amp; ΤΑΑ'!H44</f>
        <v>0</v>
      </c>
      <c r="I44" s="94">
        <f>'Τακτικός προϋπ.'!I44+'ΠΔΕ &amp; ΤΑΑ'!I44</f>
        <v>0</v>
      </c>
      <c r="J44" s="94">
        <f>'Τακτικός προϋπ.'!J44+'ΠΔΕ &amp; ΤΑΑ'!J44</f>
        <v>0</v>
      </c>
      <c r="K44" s="94">
        <f>'Τακτικός προϋπ.'!K44+'ΠΔΕ &amp; ΤΑΑ'!K44</f>
        <v>0</v>
      </c>
    </row>
    <row r="45" spans="1:11" x14ac:dyDescent="0.2">
      <c r="A45" s="3">
        <v>16</v>
      </c>
      <c r="B45" s="3">
        <v>29</v>
      </c>
      <c r="C45" s="150" t="s">
        <v>36</v>
      </c>
      <c r="D45" s="150"/>
      <c r="E45" s="150"/>
      <c r="F45" s="94">
        <f>'Τακτικός προϋπ.'!F45+'ΠΔΕ &amp; ΤΑΑ'!F45</f>
        <v>0</v>
      </c>
      <c r="G45" s="94">
        <f>'Τακτικός προϋπ.'!G45+'ΠΔΕ &amp; ΤΑΑ'!G45</f>
        <v>0</v>
      </c>
      <c r="H45" s="94">
        <f>'Τακτικός προϋπ.'!H45+'ΠΔΕ &amp; ΤΑΑ'!H45</f>
        <v>0</v>
      </c>
      <c r="I45" s="94">
        <f>'Τακτικός προϋπ.'!I45+'ΠΔΕ &amp; ΤΑΑ'!I45</f>
        <v>0</v>
      </c>
      <c r="J45" s="94">
        <f>'Τακτικός προϋπ.'!J45+'ΠΔΕ &amp; ΤΑΑ'!J45</f>
        <v>0</v>
      </c>
      <c r="K45" s="94">
        <f>'Τακτικός προϋπ.'!K45+'ΠΔΕ &amp; ΤΑΑ'!K45</f>
        <v>0</v>
      </c>
    </row>
    <row r="46" spans="1:11" x14ac:dyDescent="0.2">
      <c r="A46" s="3">
        <v>17</v>
      </c>
      <c r="B46" s="3">
        <v>31</v>
      </c>
      <c r="C46" s="150" t="s">
        <v>37</v>
      </c>
      <c r="D46" s="150">
        <v>1692</v>
      </c>
      <c r="E46" s="150">
        <v>2635</v>
      </c>
      <c r="F46" s="94">
        <f>'Τακτικός προϋπ.'!F46+'ΠΔΕ &amp; ΤΑΑ'!F46</f>
        <v>0</v>
      </c>
      <c r="G46" s="94">
        <f>'Τακτικός προϋπ.'!G46+'ΠΔΕ &amp; ΤΑΑ'!G46</f>
        <v>0</v>
      </c>
      <c r="H46" s="94">
        <f>'Τακτικός προϋπ.'!H46+'ΠΔΕ &amp; ΤΑΑ'!H46</f>
        <v>0</v>
      </c>
      <c r="I46" s="94">
        <f>'Τακτικός προϋπ.'!I46+'ΠΔΕ &amp; ΤΑΑ'!I46</f>
        <v>0</v>
      </c>
      <c r="J46" s="94">
        <f>'Τακτικός προϋπ.'!J46+'ΠΔΕ &amp; ΤΑΑ'!J46</f>
        <v>0</v>
      </c>
      <c r="K46" s="94">
        <f>'Τακτικός προϋπ.'!K46+'ΠΔΕ &amp; ΤΑΑ'!K46</f>
        <v>0</v>
      </c>
    </row>
    <row r="47" spans="1:11" x14ac:dyDescent="0.2">
      <c r="A47" s="3">
        <v>18</v>
      </c>
      <c r="B47" s="3">
        <v>32</v>
      </c>
      <c r="C47" s="160" t="s">
        <v>38</v>
      </c>
      <c r="D47" s="161"/>
      <c r="E47" s="162"/>
      <c r="F47" s="94">
        <f>'Τακτικός προϋπ.'!F47+'ΠΔΕ &amp; ΤΑΑ'!F47</f>
        <v>0</v>
      </c>
      <c r="G47" s="94">
        <f>'Τακτικός προϋπ.'!G47+'ΠΔΕ &amp; ΤΑΑ'!G47</f>
        <v>0</v>
      </c>
      <c r="H47" s="94">
        <f>'Τακτικός προϋπ.'!H47+'ΠΔΕ &amp; ΤΑΑ'!H47</f>
        <v>0</v>
      </c>
      <c r="I47" s="94">
        <f>'Τακτικός προϋπ.'!I47+'ΠΔΕ &amp; ΤΑΑ'!I47</f>
        <v>0</v>
      </c>
      <c r="J47" s="94">
        <f>'Τακτικός προϋπ.'!J47+'ΠΔΕ &amp; ΤΑΑ'!J47</f>
        <v>0</v>
      </c>
      <c r="K47" s="94">
        <f>'Τακτικός προϋπ.'!K47+'ΠΔΕ &amp; ΤΑΑ'!K47</f>
        <v>0</v>
      </c>
    </row>
    <row r="48" spans="1:11" x14ac:dyDescent="0.2">
      <c r="A48" s="3">
        <v>19</v>
      </c>
      <c r="B48" s="3">
        <v>33</v>
      </c>
      <c r="C48" s="150" t="s">
        <v>113</v>
      </c>
      <c r="D48" s="150">
        <v>0</v>
      </c>
      <c r="E48" s="150">
        <v>0</v>
      </c>
      <c r="F48" s="94">
        <f>'Τακτικός προϋπ.'!F48+'ΠΔΕ &amp; ΤΑΑ'!F48</f>
        <v>0</v>
      </c>
      <c r="G48" s="94">
        <f>'Τακτικός προϋπ.'!G48+'ΠΔΕ &amp; ΤΑΑ'!G48</f>
        <v>0</v>
      </c>
      <c r="H48" s="94">
        <f>'Τακτικός προϋπ.'!H48+'ΠΔΕ &amp; ΤΑΑ'!H48</f>
        <v>0</v>
      </c>
      <c r="I48" s="94">
        <f>'Τακτικός προϋπ.'!I48+'ΠΔΕ &amp; ΤΑΑ'!I48</f>
        <v>0</v>
      </c>
      <c r="J48" s="94">
        <f>'Τακτικός προϋπ.'!J48+'ΠΔΕ &amp; ΤΑΑ'!J48</f>
        <v>0</v>
      </c>
      <c r="K48" s="94">
        <f>'Τακτικός προϋπ.'!K48+'ΠΔΕ &amp; ΤΑΑ'!K48</f>
        <v>0</v>
      </c>
    </row>
    <row r="49" spans="1:11" x14ac:dyDescent="0.2">
      <c r="A49" s="13" t="s">
        <v>39</v>
      </c>
      <c r="B49" s="166" t="s">
        <v>40</v>
      </c>
      <c r="C49" s="166"/>
      <c r="D49" s="166"/>
      <c r="E49" s="166"/>
      <c r="F49" s="14">
        <f>F11-F29</f>
        <v>0</v>
      </c>
      <c r="G49" s="14">
        <f>G11-G29</f>
        <v>0</v>
      </c>
      <c r="H49" s="14">
        <f t="shared" ref="H49:K49" si="2">H11-H29</f>
        <v>0</v>
      </c>
      <c r="I49" s="14">
        <f t="shared" si="2"/>
        <v>0</v>
      </c>
      <c r="J49" s="14">
        <f t="shared" si="2"/>
        <v>0</v>
      </c>
      <c r="K49" s="14">
        <f t="shared" si="2"/>
        <v>0</v>
      </c>
    </row>
    <row r="50" spans="1:11" ht="18" customHeight="1" x14ac:dyDescent="0.2">
      <c r="A50" s="15" t="s">
        <v>41</v>
      </c>
      <c r="B50" s="167" t="s">
        <v>42</v>
      </c>
      <c r="C50" s="167"/>
      <c r="D50" s="167"/>
      <c r="E50" s="167"/>
      <c r="F50" s="16">
        <f>F84</f>
        <v>0</v>
      </c>
      <c r="G50" s="16">
        <f>G84</f>
        <v>0</v>
      </c>
      <c r="H50" s="16">
        <f>H84</f>
        <v>0</v>
      </c>
      <c r="I50" s="17"/>
      <c r="J50" s="17"/>
      <c r="K50" s="17"/>
    </row>
    <row r="51" spans="1:11" ht="18" customHeight="1" x14ac:dyDescent="0.2">
      <c r="A51" s="18" t="s">
        <v>43</v>
      </c>
      <c r="B51" s="168" t="s">
        <v>44</v>
      </c>
      <c r="C51" s="169"/>
      <c r="D51" s="169"/>
      <c r="E51" s="170"/>
      <c r="F51" s="19">
        <f>'Τακτικός προϋπ.'!F51+'ΠΔΕ &amp; ΤΑΑ'!F51</f>
        <v>0</v>
      </c>
      <c r="G51" s="19">
        <f>'Τακτικός προϋπ.'!G51+'ΠΔΕ &amp; ΤΑΑ'!G51</f>
        <v>0</v>
      </c>
      <c r="H51" s="20"/>
      <c r="I51" s="20"/>
      <c r="J51" s="20"/>
      <c r="K51" s="20"/>
    </row>
    <row r="52" spans="1:11" ht="25.5" customHeight="1" x14ac:dyDescent="0.2">
      <c r="A52" s="21" t="s">
        <v>45</v>
      </c>
      <c r="B52" s="171" t="s">
        <v>46</v>
      </c>
      <c r="C52" s="172"/>
      <c r="D52" s="172"/>
      <c r="E52" s="173"/>
      <c r="F52" s="22">
        <f>F49+F50+F51</f>
        <v>0</v>
      </c>
      <c r="G52" s="22">
        <f t="shared" ref="G52:K52" si="3">G49+G50+G51</f>
        <v>0</v>
      </c>
      <c r="H52" s="22">
        <f t="shared" si="3"/>
        <v>0</v>
      </c>
      <c r="I52" s="22">
        <f t="shared" si="3"/>
        <v>0</v>
      </c>
      <c r="J52" s="22">
        <f t="shared" si="3"/>
        <v>0</v>
      </c>
      <c r="K52" s="22">
        <f t="shared" si="3"/>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4">G55+G56+G57+G59+G60+G61+G62</f>
        <v>0</v>
      </c>
      <c r="H54" s="14">
        <f t="shared" si="4"/>
        <v>0</v>
      </c>
      <c r="I54" s="14">
        <f t="shared" si="4"/>
        <v>0</v>
      </c>
      <c r="J54" s="14">
        <f t="shared" si="4"/>
        <v>0</v>
      </c>
      <c r="K54" s="14">
        <f t="shared" si="4"/>
        <v>0</v>
      </c>
    </row>
    <row r="55" spans="1:11" ht="15" customHeight="1" x14ac:dyDescent="0.2">
      <c r="A55" s="3">
        <v>20</v>
      </c>
      <c r="B55" s="3">
        <v>43</v>
      </c>
      <c r="C55" s="160" t="s">
        <v>114</v>
      </c>
      <c r="D55" s="161"/>
      <c r="E55" s="162"/>
      <c r="F55" s="96">
        <f>'Τακτικός προϋπ.'!F55+'ΠΔΕ &amp; ΤΑΑ'!F55</f>
        <v>0</v>
      </c>
      <c r="G55" s="96">
        <f>'Τακτικός προϋπ.'!G55+'ΠΔΕ &amp; ΤΑΑ'!G55</f>
        <v>0</v>
      </c>
      <c r="H55" s="96">
        <f>'Τακτικός προϋπ.'!H55+'ΠΔΕ &amp; ΤΑΑ'!H55</f>
        <v>0</v>
      </c>
      <c r="I55" s="96">
        <f>'Τακτικός προϋπ.'!I55+'ΠΔΕ &amp; ΤΑΑ'!I55</f>
        <v>0</v>
      </c>
      <c r="J55" s="96">
        <f>'Τακτικός προϋπ.'!J55+'ΠΔΕ &amp; ΤΑΑ'!J55</f>
        <v>0</v>
      </c>
      <c r="K55" s="96">
        <f>'Τακτικός προϋπ.'!K55+'ΠΔΕ &amp; ΤΑΑ'!K55</f>
        <v>0</v>
      </c>
    </row>
    <row r="56" spans="1:11" x14ac:dyDescent="0.2">
      <c r="A56" s="3">
        <v>21</v>
      </c>
      <c r="B56" s="3">
        <v>44</v>
      </c>
      <c r="C56" s="150" t="s">
        <v>48</v>
      </c>
      <c r="D56" s="150"/>
      <c r="E56" s="150"/>
      <c r="F56" s="96">
        <f>'Τακτικός προϋπ.'!F56+'ΠΔΕ &amp; ΤΑΑ'!F56</f>
        <v>0</v>
      </c>
      <c r="G56" s="96">
        <f>'Τακτικός προϋπ.'!G56+'ΠΔΕ &amp; ΤΑΑ'!G56</f>
        <v>0</v>
      </c>
      <c r="H56" s="96">
        <f>'Τακτικός προϋπ.'!H56+'ΠΔΕ &amp; ΤΑΑ'!H56</f>
        <v>0</v>
      </c>
      <c r="I56" s="96">
        <f>'Τακτικός προϋπ.'!I56+'ΠΔΕ &amp; ΤΑΑ'!I56</f>
        <v>0</v>
      </c>
      <c r="J56" s="96">
        <f>'Τακτικός προϋπ.'!J56+'ΠΔΕ &amp; ΤΑΑ'!J56</f>
        <v>0</v>
      </c>
      <c r="K56" s="96">
        <f>'Τακτικός προϋπ.'!K56+'ΠΔΕ &amp; ΤΑΑ'!K56</f>
        <v>0</v>
      </c>
    </row>
    <row r="57" spans="1:11" ht="15" customHeight="1" x14ac:dyDescent="0.2">
      <c r="A57" s="3">
        <v>22</v>
      </c>
      <c r="B57" s="3">
        <v>45</v>
      </c>
      <c r="C57" s="150" t="s">
        <v>115</v>
      </c>
      <c r="D57" s="150"/>
      <c r="E57" s="150"/>
      <c r="F57" s="96">
        <f>'Τακτικός προϋπ.'!F57+'ΠΔΕ &amp; ΤΑΑ'!F57</f>
        <v>0</v>
      </c>
      <c r="G57" s="96">
        <f>'Τακτικός προϋπ.'!G57+'ΠΔΕ &amp; ΤΑΑ'!G57</f>
        <v>0</v>
      </c>
      <c r="H57" s="96">
        <f>'Τακτικός προϋπ.'!H57+'ΠΔΕ &amp; ΤΑΑ'!H57</f>
        <v>0</v>
      </c>
      <c r="I57" s="96">
        <f>'Τακτικός προϋπ.'!I57+'ΠΔΕ &amp; ΤΑΑ'!I57</f>
        <v>0</v>
      </c>
      <c r="J57" s="96">
        <f>'Τακτικός προϋπ.'!J57+'ΠΔΕ &amp; ΤΑΑ'!J57</f>
        <v>0</v>
      </c>
      <c r="K57" s="96">
        <f>'Τακτικός προϋπ.'!K57+'ΠΔΕ &amp; ΤΑΑ'!K57</f>
        <v>0</v>
      </c>
    </row>
    <row r="58" spans="1:11" ht="25.5" customHeight="1" x14ac:dyDescent="0.2">
      <c r="A58" s="5"/>
      <c r="B58" s="7">
        <v>4540101</v>
      </c>
      <c r="C58" s="151" t="s">
        <v>49</v>
      </c>
      <c r="D58" s="152"/>
      <c r="E58" s="153"/>
      <c r="F58" s="97">
        <f>'Τακτικός προϋπ.'!F58+'ΠΔΕ &amp; ΤΑΑ'!F58</f>
        <v>0</v>
      </c>
      <c r="G58" s="97">
        <f>'Τακτικός προϋπ.'!G58+'ΠΔΕ &amp; ΤΑΑ'!G58</f>
        <v>0</v>
      </c>
      <c r="H58" s="97">
        <f>'Τακτικός προϋπ.'!H58+'ΠΔΕ &amp; ΤΑΑ'!H58</f>
        <v>0</v>
      </c>
      <c r="I58" s="97">
        <f>'Τακτικός προϋπ.'!I58+'ΠΔΕ &amp; ΤΑΑ'!I58</f>
        <v>0</v>
      </c>
      <c r="J58" s="97">
        <f>'Τακτικός προϋπ.'!J58+'ΠΔΕ &amp; ΤΑΑ'!J58</f>
        <v>0</v>
      </c>
      <c r="K58" s="97">
        <f>'Τακτικός προϋπ.'!K58+'ΠΔΕ &amp; ΤΑΑ'!K58</f>
        <v>0</v>
      </c>
    </row>
    <row r="59" spans="1:11" x14ac:dyDescent="0.2">
      <c r="A59" s="3">
        <v>23</v>
      </c>
      <c r="B59" s="3">
        <v>49</v>
      </c>
      <c r="C59" s="150" t="s">
        <v>50</v>
      </c>
      <c r="D59" s="150"/>
      <c r="E59" s="150"/>
      <c r="F59" s="96">
        <f>'Τακτικός προϋπ.'!F59+'ΠΔΕ &amp; ΤΑΑ'!F59</f>
        <v>0</v>
      </c>
      <c r="G59" s="96">
        <f>'Τακτικός προϋπ.'!G59+'ΠΔΕ &amp; ΤΑΑ'!G59</f>
        <v>0</v>
      </c>
      <c r="H59" s="96">
        <f>'Τακτικός προϋπ.'!H59+'ΠΔΕ &amp; ΤΑΑ'!H59</f>
        <v>0</v>
      </c>
      <c r="I59" s="96">
        <f>'Τακτικός προϋπ.'!I59+'ΠΔΕ &amp; ΤΑΑ'!I59</f>
        <v>0</v>
      </c>
      <c r="J59" s="96">
        <f>'Τακτικός προϋπ.'!J59+'ΠΔΕ &amp; ΤΑΑ'!J59</f>
        <v>0</v>
      </c>
      <c r="K59" s="96">
        <f>'Τακτικός προϋπ.'!K59+'ΠΔΕ &amp; ΤΑΑ'!K59</f>
        <v>0</v>
      </c>
    </row>
    <row r="60" spans="1:11" x14ac:dyDescent="0.2">
      <c r="A60" s="3">
        <v>24</v>
      </c>
      <c r="B60" s="3">
        <v>53</v>
      </c>
      <c r="C60" s="150" t="s">
        <v>51</v>
      </c>
      <c r="D60" s="150"/>
      <c r="E60" s="150"/>
      <c r="F60" s="96">
        <f>'Τακτικός προϋπ.'!F60+'ΠΔΕ &amp; ΤΑΑ'!F60</f>
        <v>0</v>
      </c>
      <c r="G60" s="96">
        <f>'Τακτικός προϋπ.'!G60+'ΠΔΕ &amp; ΤΑΑ'!G60</f>
        <v>0</v>
      </c>
      <c r="H60" s="96">
        <f>'Τακτικός προϋπ.'!H60+'ΠΔΕ &amp; ΤΑΑ'!H60</f>
        <v>0</v>
      </c>
      <c r="I60" s="96">
        <f>'Τακτικός προϋπ.'!I60+'ΠΔΕ &amp; ΤΑΑ'!I60</f>
        <v>0</v>
      </c>
      <c r="J60" s="96">
        <f>'Τακτικός προϋπ.'!J60+'ΠΔΕ &amp; ΤΑΑ'!J60</f>
        <v>0</v>
      </c>
      <c r="K60" s="96">
        <f>'Τακτικός προϋπ.'!K60+'ΠΔΕ &amp; ΤΑΑ'!K60</f>
        <v>0</v>
      </c>
    </row>
    <row r="61" spans="1:11" x14ac:dyDescent="0.2">
      <c r="A61" s="3">
        <v>25</v>
      </c>
      <c r="B61" s="3">
        <v>54</v>
      </c>
      <c r="C61" s="150" t="s">
        <v>48</v>
      </c>
      <c r="D61" s="150"/>
      <c r="E61" s="150"/>
      <c r="F61" s="96">
        <f>'Τακτικός προϋπ.'!F61+'ΠΔΕ &amp; ΤΑΑ'!F61</f>
        <v>0</v>
      </c>
      <c r="G61" s="96">
        <f>'Τακτικός προϋπ.'!G61+'ΠΔΕ &amp; ΤΑΑ'!G61</f>
        <v>0</v>
      </c>
      <c r="H61" s="96">
        <f>'Τακτικός προϋπ.'!H61+'ΠΔΕ &amp; ΤΑΑ'!H61</f>
        <v>0</v>
      </c>
      <c r="I61" s="96">
        <f>'Τακτικός προϋπ.'!I61+'ΠΔΕ &amp; ΤΑΑ'!I61</f>
        <v>0</v>
      </c>
      <c r="J61" s="96">
        <f>'Τακτικός προϋπ.'!J61+'ΠΔΕ &amp; ΤΑΑ'!J61</f>
        <v>0</v>
      </c>
      <c r="K61" s="96">
        <f>'Τακτικός προϋπ.'!K61+'ΠΔΕ &amp; ΤΑΑ'!K61</f>
        <v>0</v>
      </c>
    </row>
    <row r="62" spans="1:11" ht="12.75" customHeight="1" x14ac:dyDescent="0.2">
      <c r="A62" s="3">
        <v>26</v>
      </c>
      <c r="B62" s="3">
        <v>59</v>
      </c>
      <c r="C62" s="160" t="s">
        <v>52</v>
      </c>
      <c r="D62" s="161"/>
      <c r="E62" s="162"/>
      <c r="F62" s="96">
        <f>'Τακτικός προϋπ.'!F62+'ΠΔΕ &amp; ΤΑΑ'!F62</f>
        <v>0</v>
      </c>
      <c r="G62" s="96">
        <f>'Τακτικός προϋπ.'!G62+'ΠΔΕ &amp; ΤΑΑ'!G62</f>
        <v>0</v>
      </c>
      <c r="H62" s="96">
        <f>'Τακτικός προϋπ.'!H62+'ΠΔΕ &amp; ΤΑΑ'!H62</f>
        <v>0</v>
      </c>
      <c r="I62" s="96">
        <f>'Τακτικός προϋπ.'!I62+'ΠΔΕ &amp; ΤΑΑ'!I62</f>
        <v>0</v>
      </c>
      <c r="J62" s="96">
        <f>'Τακτικός προϋπ.'!J62+'ΠΔΕ &amp; ΤΑΑ'!J62</f>
        <v>0</v>
      </c>
      <c r="K62" s="96">
        <f>'Τακτικός προϋπ.'!K62+'ΠΔΕ &amp; ΤΑΑ'!K62</f>
        <v>0</v>
      </c>
    </row>
    <row r="63" spans="1:11" ht="18" customHeight="1" x14ac:dyDescent="0.2">
      <c r="A63" s="5"/>
      <c r="B63" s="6">
        <v>593</v>
      </c>
      <c r="C63" s="157" t="s">
        <v>53</v>
      </c>
      <c r="D63" s="158"/>
      <c r="E63" s="159"/>
      <c r="F63" s="97">
        <f>'Τακτικός προϋπ.'!F63+'ΠΔΕ &amp; ΤΑΑ'!F63</f>
        <v>0</v>
      </c>
      <c r="G63" s="97">
        <f>'Τακτικός προϋπ.'!G63+'ΠΔΕ &amp; ΤΑΑ'!G63</f>
        <v>0</v>
      </c>
      <c r="H63" s="97">
        <f>'Τακτικός προϋπ.'!H63+'ΠΔΕ &amp; ΤΑΑ'!H63</f>
        <v>0</v>
      </c>
      <c r="I63" s="97">
        <f>'Τακτικός προϋπ.'!I63+'ΠΔΕ &amp; ΤΑΑ'!I63</f>
        <v>0</v>
      </c>
      <c r="J63" s="97">
        <f>'Τακτικός προϋπ.'!J63+'ΠΔΕ &amp; ΤΑΑ'!J63</f>
        <v>0</v>
      </c>
      <c r="K63" s="97">
        <f>'Τακτικός προϋπ.'!K63+'ΠΔΕ &amp; ΤΑΑ'!K63</f>
        <v>0</v>
      </c>
    </row>
    <row r="64" spans="1:11" ht="15" customHeight="1" x14ac:dyDescent="0.2">
      <c r="A64" s="13" t="s">
        <v>54</v>
      </c>
      <c r="B64" s="177" t="s">
        <v>104</v>
      </c>
      <c r="C64" s="177"/>
      <c r="D64" s="177">
        <v>1617922</v>
      </c>
      <c r="E64" s="177">
        <v>1439250</v>
      </c>
      <c r="F64" s="14">
        <f>F65+F66+F67+F69+F70+F71+F72</f>
        <v>0</v>
      </c>
      <c r="G64" s="14">
        <f t="shared" ref="G64:K64" si="5">G65+G66+G67+G69+G70+G71+G72</f>
        <v>0</v>
      </c>
      <c r="H64" s="14">
        <f t="shared" si="5"/>
        <v>0</v>
      </c>
      <c r="I64" s="14">
        <f t="shared" si="5"/>
        <v>0</v>
      </c>
      <c r="J64" s="14">
        <f t="shared" si="5"/>
        <v>0</v>
      </c>
      <c r="K64" s="14">
        <f t="shared" si="5"/>
        <v>0</v>
      </c>
    </row>
    <row r="65" spans="1:11" ht="15" customHeight="1" x14ac:dyDescent="0.2">
      <c r="A65" s="3">
        <v>27</v>
      </c>
      <c r="B65" s="3">
        <v>43</v>
      </c>
      <c r="C65" s="160" t="s">
        <v>114</v>
      </c>
      <c r="D65" s="161"/>
      <c r="E65" s="162"/>
      <c r="F65" s="96">
        <f>'Τακτικός προϋπ.'!F65+'ΠΔΕ &amp; ΤΑΑ'!F65</f>
        <v>0</v>
      </c>
      <c r="G65" s="96">
        <f>'Τακτικός προϋπ.'!G65+'ΠΔΕ &amp; ΤΑΑ'!G65</f>
        <v>0</v>
      </c>
      <c r="H65" s="96">
        <f>'Τακτικός προϋπ.'!H65+'ΠΔΕ &amp; ΤΑΑ'!H65</f>
        <v>0</v>
      </c>
      <c r="I65" s="96">
        <f>'Τακτικός προϋπ.'!I65+'ΠΔΕ &amp; ΤΑΑ'!I65</f>
        <v>0</v>
      </c>
      <c r="J65" s="96">
        <f>'Τακτικός προϋπ.'!J65+'ΠΔΕ &amp; ΤΑΑ'!J65</f>
        <v>0</v>
      </c>
      <c r="K65" s="96">
        <f>'Τακτικός προϋπ.'!K65+'ΠΔΕ &amp; ΤΑΑ'!K65</f>
        <v>0</v>
      </c>
    </row>
    <row r="66" spans="1:11" ht="15" customHeight="1" x14ac:dyDescent="0.2">
      <c r="A66" s="3">
        <v>28</v>
      </c>
      <c r="B66" s="3">
        <v>44</v>
      </c>
      <c r="C66" s="150" t="s">
        <v>48</v>
      </c>
      <c r="D66" s="150">
        <v>839</v>
      </c>
      <c r="E66" s="150">
        <v>1562</v>
      </c>
      <c r="F66" s="96">
        <f>'Τακτικός προϋπ.'!F66+'ΠΔΕ &amp; ΤΑΑ'!F66</f>
        <v>0</v>
      </c>
      <c r="G66" s="96">
        <f>'Τακτικός προϋπ.'!G66+'ΠΔΕ &amp; ΤΑΑ'!G66</f>
        <v>0</v>
      </c>
      <c r="H66" s="96">
        <f>'Τακτικός προϋπ.'!H66+'ΠΔΕ &amp; ΤΑΑ'!H66</f>
        <v>0</v>
      </c>
      <c r="I66" s="96">
        <f>'Τακτικός προϋπ.'!I66+'ΠΔΕ &amp; ΤΑΑ'!I66</f>
        <v>0</v>
      </c>
      <c r="J66" s="96">
        <f>'Τακτικός προϋπ.'!J66+'ΠΔΕ &amp; ΤΑΑ'!J66</f>
        <v>0</v>
      </c>
      <c r="K66" s="96">
        <f>'Τακτικός προϋπ.'!K66+'ΠΔΕ &amp; ΤΑΑ'!K66</f>
        <v>0</v>
      </c>
    </row>
    <row r="67" spans="1:11" ht="15" customHeight="1" x14ac:dyDescent="0.2">
      <c r="A67" s="3">
        <v>29</v>
      </c>
      <c r="B67" s="3">
        <v>45</v>
      </c>
      <c r="C67" s="150" t="s">
        <v>115</v>
      </c>
      <c r="D67" s="150">
        <v>106</v>
      </c>
      <c r="E67" s="150">
        <v>1156</v>
      </c>
      <c r="F67" s="96">
        <f>'Τακτικός προϋπ.'!F67+'ΠΔΕ &amp; ΤΑΑ'!F67</f>
        <v>0</v>
      </c>
      <c r="G67" s="96">
        <f>'Τακτικός προϋπ.'!G67+'ΠΔΕ &amp; ΤΑΑ'!G67</f>
        <v>0</v>
      </c>
      <c r="H67" s="96">
        <f>'Τακτικός προϋπ.'!H67+'ΠΔΕ &amp; ΤΑΑ'!H67</f>
        <v>0</v>
      </c>
      <c r="I67" s="96">
        <f>'Τακτικός προϋπ.'!I67+'ΠΔΕ &amp; ΤΑΑ'!I67</f>
        <v>0</v>
      </c>
      <c r="J67" s="96">
        <f>'Τακτικός προϋπ.'!J67+'ΠΔΕ &amp; ΤΑΑ'!J67</f>
        <v>0</v>
      </c>
      <c r="K67" s="96">
        <f>'Τακτικός προϋπ.'!K67+'ΠΔΕ &amp; ΤΑΑ'!K67</f>
        <v>0</v>
      </c>
    </row>
    <row r="68" spans="1:11" ht="30.75" customHeight="1" x14ac:dyDescent="0.2">
      <c r="A68" s="5"/>
      <c r="B68" s="7">
        <v>4540101</v>
      </c>
      <c r="C68" s="151" t="s">
        <v>49</v>
      </c>
      <c r="D68" s="152"/>
      <c r="E68" s="153"/>
      <c r="F68" s="97">
        <f>'Τακτικός προϋπ.'!F68+'ΠΔΕ &amp; ΤΑΑ'!F68</f>
        <v>0</v>
      </c>
      <c r="G68" s="97">
        <f>'Τακτικός προϋπ.'!G68+'ΠΔΕ &amp; ΤΑΑ'!G68</f>
        <v>0</v>
      </c>
      <c r="H68" s="97">
        <f>'Τακτικός προϋπ.'!H68+'ΠΔΕ &amp; ΤΑΑ'!H68</f>
        <v>0</v>
      </c>
      <c r="I68" s="97">
        <f>'Τακτικός προϋπ.'!I68+'ΠΔΕ &amp; ΤΑΑ'!I68</f>
        <v>0</v>
      </c>
      <c r="J68" s="97">
        <f>'Τακτικός προϋπ.'!J68+'ΠΔΕ &amp; ΤΑΑ'!J68</f>
        <v>0</v>
      </c>
      <c r="K68" s="97">
        <f>'Τακτικός προϋπ.'!K68+'ΠΔΕ &amp; ΤΑΑ'!K68</f>
        <v>0</v>
      </c>
    </row>
    <row r="69" spans="1:11" ht="15" customHeight="1" x14ac:dyDescent="0.2">
      <c r="A69" s="3">
        <v>30</v>
      </c>
      <c r="B69" s="3">
        <v>49</v>
      </c>
      <c r="C69" s="150" t="s">
        <v>50</v>
      </c>
      <c r="D69" s="150">
        <v>33</v>
      </c>
      <c r="E69" s="150">
        <v>47</v>
      </c>
      <c r="F69" s="96">
        <f>'Τακτικός προϋπ.'!F69+'ΠΔΕ &amp; ΤΑΑ'!F69</f>
        <v>0</v>
      </c>
      <c r="G69" s="96">
        <f>'Τακτικός προϋπ.'!G69+'ΠΔΕ &amp; ΤΑΑ'!G69</f>
        <v>0</v>
      </c>
      <c r="H69" s="96">
        <f>'Τακτικός προϋπ.'!H69+'ΠΔΕ &amp; ΤΑΑ'!H69</f>
        <v>0</v>
      </c>
      <c r="I69" s="96">
        <f>'Τακτικός προϋπ.'!I69+'ΠΔΕ &amp; ΤΑΑ'!I69</f>
        <v>0</v>
      </c>
      <c r="J69" s="96">
        <f>'Τακτικός προϋπ.'!J69+'ΠΔΕ &amp; ΤΑΑ'!J69</f>
        <v>0</v>
      </c>
      <c r="K69" s="96">
        <f>'Τακτικός προϋπ.'!K69+'ΠΔΕ &amp; ΤΑΑ'!K69</f>
        <v>0</v>
      </c>
    </row>
    <row r="70" spans="1:11" ht="15" customHeight="1" x14ac:dyDescent="0.2">
      <c r="A70" s="3">
        <v>31</v>
      </c>
      <c r="B70" s="3">
        <v>53</v>
      </c>
      <c r="C70" s="150" t="s">
        <v>51</v>
      </c>
      <c r="D70" s="150">
        <v>29411</v>
      </c>
      <c r="E70" s="150">
        <v>24835</v>
      </c>
      <c r="F70" s="96">
        <f>'Τακτικός προϋπ.'!F70+'ΠΔΕ &amp; ΤΑΑ'!F70</f>
        <v>0</v>
      </c>
      <c r="G70" s="96">
        <f>'Τακτικός προϋπ.'!G70+'ΠΔΕ &amp; ΤΑΑ'!G70</f>
        <v>0</v>
      </c>
      <c r="H70" s="96">
        <f>'Τακτικός προϋπ.'!H70+'ΠΔΕ &amp; ΤΑΑ'!H70</f>
        <v>0</v>
      </c>
      <c r="I70" s="96">
        <f>'Τακτικός προϋπ.'!I70+'ΠΔΕ &amp; ΤΑΑ'!I70</f>
        <v>0</v>
      </c>
      <c r="J70" s="96">
        <f>'Τακτικός προϋπ.'!J70+'ΠΔΕ &amp; ΤΑΑ'!J70</f>
        <v>0</v>
      </c>
      <c r="K70" s="96">
        <f>'Τακτικός προϋπ.'!K70+'ΠΔΕ &amp; ΤΑΑ'!K70</f>
        <v>0</v>
      </c>
    </row>
    <row r="71" spans="1:11" ht="15" customHeight="1" x14ac:dyDescent="0.2">
      <c r="A71" s="3">
        <v>32</v>
      </c>
      <c r="B71" s="3">
        <v>54</v>
      </c>
      <c r="C71" s="150" t="s">
        <v>48</v>
      </c>
      <c r="D71" s="150">
        <v>1586148</v>
      </c>
      <c r="E71" s="150">
        <v>1410220</v>
      </c>
      <c r="F71" s="96">
        <f>'Τακτικός προϋπ.'!F71+'ΠΔΕ &amp; ΤΑΑ'!F71</f>
        <v>0</v>
      </c>
      <c r="G71" s="96">
        <f>'Τακτικός προϋπ.'!G71+'ΠΔΕ &amp; ΤΑΑ'!G71</f>
        <v>0</v>
      </c>
      <c r="H71" s="96">
        <f>'Τακτικός προϋπ.'!H71+'ΠΔΕ &amp; ΤΑΑ'!H71</f>
        <v>0</v>
      </c>
      <c r="I71" s="96">
        <f>'Τακτικός προϋπ.'!I71+'ΠΔΕ &amp; ΤΑΑ'!I71</f>
        <v>0</v>
      </c>
      <c r="J71" s="96">
        <f>'Τακτικός προϋπ.'!J71+'ΠΔΕ &amp; ΤΑΑ'!J71</f>
        <v>0</v>
      </c>
      <c r="K71" s="96">
        <f>'Τακτικός προϋπ.'!K71+'ΠΔΕ &amp; ΤΑΑ'!K71</f>
        <v>0</v>
      </c>
    </row>
    <row r="72" spans="1:11" ht="15" customHeight="1" x14ac:dyDescent="0.2">
      <c r="A72" s="3">
        <v>33</v>
      </c>
      <c r="B72" s="3">
        <v>59</v>
      </c>
      <c r="C72" s="160" t="s">
        <v>52</v>
      </c>
      <c r="D72" s="161"/>
      <c r="E72" s="162"/>
      <c r="F72" s="96">
        <f>'Τακτικός προϋπ.'!F72+'ΠΔΕ &amp; ΤΑΑ'!F72</f>
        <v>0</v>
      </c>
      <c r="G72" s="96">
        <f>'Τακτικός προϋπ.'!G72+'ΠΔΕ &amp; ΤΑΑ'!G72</f>
        <v>0</v>
      </c>
      <c r="H72" s="96">
        <f>'Τακτικός προϋπ.'!H72+'ΠΔΕ &amp; ΤΑΑ'!H72</f>
        <v>0</v>
      </c>
      <c r="I72" s="96">
        <f>'Τακτικός προϋπ.'!I72+'ΠΔΕ &amp; ΤΑΑ'!I72</f>
        <v>0</v>
      </c>
      <c r="J72" s="96">
        <f>'Τακτικός προϋπ.'!J72+'ΠΔΕ &amp; ΤΑΑ'!J72</f>
        <v>0</v>
      </c>
      <c r="K72" s="96">
        <f>'Τακτικός προϋπ.'!K72+'ΠΔΕ &amp; ΤΑΑ'!K72</f>
        <v>0</v>
      </c>
    </row>
    <row r="73" spans="1:11" ht="15" customHeight="1" x14ac:dyDescent="0.2">
      <c r="A73" s="5"/>
      <c r="B73" s="6">
        <v>593</v>
      </c>
      <c r="C73" s="157" t="s">
        <v>53</v>
      </c>
      <c r="D73" s="158"/>
      <c r="E73" s="159"/>
      <c r="F73" s="97">
        <f>'Τακτικός προϋπ.'!F73+'ΠΔΕ &amp; ΤΑΑ'!F73</f>
        <v>0</v>
      </c>
      <c r="G73" s="97">
        <f>'Τακτικός προϋπ.'!G73+'ΠΔΕ &amp; ΤΑΑ'!G73</f>
        <v>0</v>
      </c>
      <c r="H73" s="97">
        <f>'Τακτικός προϋπ.'!H73+'ΠΔΕ &amp; ΤΑΑ'!H73</f>
        <v>0</v>
      </c>
      <c r="I73" s="97">
        <f>'Τακτικός προϋπ.'!I73+'ΠΔΕ &amp; ΤΑΑ'!I73</f>
        <v>0</v>
      </c>
      <c r="J73" s="97">
        <f>'Τακτικός προϋπ.'!J73+'ΠΔΕ &amp; ΤΑΑ'!J73</f>
        <v>0</v>
      </c>
      <c r="K73" s="97">
        <f>'Τακτικός προϋπ.'!K73+'ΠΔΕ &amp; ΤΑΑ'!K73</f>
        <v>0</v>
      </c>
    </row>
    <row r="74" spans="1:11" ht="17.25" customHeight="1" x14ac:dyDescent="0.2">
      <c r="A74" s="15" t="s">
        <v>55</v>
      </c>
      <c r="B74" s="178" t="s">
        <v>56</v>
      </c>
      <c r="C74" s="179"/>
      <c r="D74" s="179"/>
      <c r="E74" s="180"/>
      <c r="F74" s="98">
        <f t="shared" ref="F74:K74" si="6">F11+F54</f>
        <v>0</v>
      </c>
      <c r="G74" s="98">
        <f t="shared" si="6"/>
        <v>0</v>
      </c>
      <c r="H74" s="98">
        <f t="shared" si="6"/>
        <v>0</v>
      </c>
      <c r="I74" s="98">
        <f t="shared" si="6"/>
        <v>0</v>
      </c>
      <c r="J74" s="98">
        <f t="shared" si="6"/>
        <v>0</v>
      </c>
      <c r="K74" s="98">
        <f t="shared" si="6"/>
        <v>0</v>
      </c>
    </row>
    <row r="75" spans="1:11" ht="17.25" customHeight="1" x14ac:dyDescent="0.2">
      <c r="A75" s="15" t="s">
        <v>57</v>
      </c>
      <c r="B75" s="178" t="s">
        <v>105</v>
      </c>
      <c r="C75" s="179"/>
      <c r="D75" s="179">
        <v>1688694</v>
      </c>
      <c r="E75" s="180">
        <v>1515740</v>
      </c>
      <c r="F75" s="98">
        <f t="shared" ref="F75:K75" si="7">F29+F64</f>
        <v>0</v>
      </c>
      <c r="G75" s="98">
        <f t="shared" si="7"/>
        <v>0</v>
      </c>
      <c r="H75" s="98">
        <f t="shared" si="7"/>
        <v>0</v>
      </c>
      <c r="I75" s="98">
        <f t="shared" si="7"/>
        <v>0</v>
      </c>
      <c r="J75" s="98">
        <f t="shared" si="7"/>
        <v>0</v>
      </c>
      <c r="K75" s="98">
        <f t="shared" si="7"/>
        <v>0</v>
      </c>
    </row>
    <row r="76" spans="1:11" ht="17.25" customHeight="1" x14ac:dyDescent="0.2">
      <c r="A76" s="15" t="s">
        <v>58</v>
      </c>
      <c r="B76" s="178" t="s">
        <v>59</v>
      </c>
      <c r="C76" s="179"/>
      <c r="D76" s="179">
        <v>1688694</v>
      </c>
      <c r="E76" s="180">
        <v>1515740</v>
      </c>
      <c r="F76" s="98">
        <f>F74-F75</f>
        <v>0</v>
      </c>
      <c r="G76" s="98">
        <f t="shared" ref="G76:K76" si="8">G74-G75</f>
        <v>0</v>
      </c>
      <c r="H76" s="98">
        <f t="shared" si="8"/>
        <v>0</v>
      </c>
      <c r="I76" s="98">
        <f t="shared" si="8"/>
        <v>0</v>
      </c>
      <c r="J76" s="98">
        <f t="shared" si="8"/>
        <v>0</v>
      </c>
      <c r="K76" s="98">
        <f t="shared" si="8"/>
        <v>0</v>
      </c>
    </row>
    <row r="78" spans="1:11" x14ac:dyDescent="0.2">
      <c r="B78" s="182" t="s">
        <v>116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183" t="s">
        <v>60</v>
      </c>
      <c r="D80" s="183"/>
      <c r="E80" s="183"/>
      <c r="F80" s="31">
        <f t="shared" ref="F80:K80" si="9">F9</f>
        <v>2024</v>
      </c>
      <c r="G80" s="31">
        <f t="shared" si="9"/>
        <v>2025</v>
      </c>
      <c r="H80" s="31">
        <f t="shared" si="9"/>
        <v>2026</v>
      </c>
      <c r="I80" s="31">
        <f t="shared" si="9"/>
        <v>2027</v>
      </c>
      <c r="J80" s="31">
        <f t="shared" si="9"/>
        <v>2028</v>
      </c>
      <c r="K80" s="31">
        <f t="shared" si="9"/>
        <v>2029</v>
      </c>
    </row>
    <row r="81" spans="1:11" s="106" customFormat="1" ht="36" x14ac:dyDescent="0.25">
      <c r="A81" s="105"/>
      <c r="B81" s="104"/>
      <c r="C81" s="183"/>
      <c r="D81" s="183"/>
      <c r="E81" s="183"/>
      <c r="F81" s="99" t="str">
        <f t="shared" ref="F81:K81" si="10">F10</f>
        <v>Πραγματοποιήσεις</v>
      </c>
      <c r="G81" s="99" t="str">
        <f t="shared" si="10"/>
        <v>Εκτιμήσεις πραγματοποιήσεων έτους</v>
      </c>
      <c r="H81" s="99" t="str">
        <f t="shared" si="10"/>
        <v>Προβλέψεις</v>
      </c>
      <c r="I81" s="99" t="str">
        <f t="shared" si="10"/>
        <v>Προβλέψεις</v>
      </c>
      <c r="J81" s="99" t="str">
        <f t="shared" si="10"/>
        <v>Προβλέψεις</v>
      </c>
      <c r="K81" s="99" t="str">
        <f t="shared" si="10"/>
        <v>Προβλέψεις</v>
      </c>
    </row>
    <row r="82" spans="1:11" ht="24.75" customHeight="1" x14ac:dyDescent="0.2">
      <c r="A82" s="28"/>
      <c r="B82" s="32"/>
      <c r="C82" s="184" t="s">
        <v>117</v>
      </c>
      <c r="D82" s="185"/>
      <c r="E82" s="186"/>
      <c r="F82" s="100">
        <f>'Τακτικός προϋπ.'!F82+'ΠΔΕ &amp; ΤΑΑ'!F82</f>
        <v>0</v>
      </c>
      <c r="G82" s="100">
        <f>'Τακτικός προϋπ.'!G82+'ΠΔΕ &amp; ΤΑΑ'!G82</f>
        <v>0</v>
      </c>
      <c r="H82" s="100">
        <f>'Τακτικός προϋπ.'!H82+'ΠΔΕ &amp; ΤΑΑ'!H82</f>
        <v>0</v>
      </c>
      <c r="I82" s="101"/>
      <c r="J82" s="101"/>
      <c r="K82" s="101"/>
    </row>
    <row r="83" spans="1:11" ht="25.5" customHeight="1" x14ac:dyDescent="0.2">
      <c r="A83" s="28"/>
      <c r="B83" s="32"/>
      <c r="C83" s="187" t="s">
        <v>118</v>
      </c>
      <c r="D83" s="187"/>
      <c r="E83" s="187"/>
      <c r="F83" s="100">
        <f>'Τακτικός προϋπ.'!F83+'ΠΔΕ &amp; ΤΑΑ'!F83</f>
        <v>0</v>
      </c>
      <c r="G83" s="100">
        <f>'Τακτικός προϋπ.'!G83+'ΠΔΕ &amp; ΤΑΑ'!G83</f>
        <v>0</v>
      </c>
      <c r="H83" s="100">
        <f>'Τακτικός προϋπ.'!H83+'ΠΔΕ &amp; ΤΑΑ'!H83</f>
        <v>0</v>
      </c>
      <c r="I83" s="101"/>
      <c r="J83" s="101"/>
      <c r="K83" s="101"/>
    </row>
    <row r="84" spans="1:11" ht="30.75" customHeight="1" thickBot="1" x14ac:dyDescent="0.25">
      <c r="A84" s="28"/>
      <c r="B84" s="32"/>
      <c r="C84" s="188" t="s">
        <v>119</v>
      </c>
      <c r="D84" s="188"/>
      <c r="E84" s="188">
        <f>E82-E83</f>
        <v>0</v>
      </c>
      <c r="F84" s="102">
        <f>F82-F83</f>
        <v>0</v>
      </c>
      <c r="G84" s="102">
        <f t="shared" ref="G84" si="11">G82-G83</f>
        <v>0</v>
      </c>
      <c r="H84" s="102">
        <f>H82-H83</f>
        <v>0</v>
      </c>
      <c r="I84" s="103"/>
      <c r="J84" s="103"/>
      <c r="K84" s="103"/>
    </row>
    <row r="85" spans="1:11" ht="13.5" thickTop="1" x14ac:dyDescent="0.2">
      <c r="C85" s="33" t="s">
        <v>127</v>
      </c>
    </row>
    <row r="86" spans="1:11" x14ac:dyDescent="0.2">
      <c r="C86" s="33"/>
    </row>
    <row r="87" spans="1:11" s="68" customFormat="1" x14ac:dyDescent="0.2">
      <c r="A87" s="73"/>
      <c r="B87" s="73"/>
      <c r="C87" s="73"/>
      <c r="D87" s="74"/>
      <c r="E87" s="75"/>
      <c r="F87" s="73"/>
      <c r="G87" s="74"/>
      <c r="H87" s="75"/>
      <c r="I87" s="75"/>
      <c r="J87" s="75"/>
      <c r="K87" s="75"/>
    </row>
    <row r="88" spans="1:11" s="68" customFormat="1" x14ac:dyDescent="0.25">
      <c r="A88" s="76"/>
      <c r="B88" s="77" t="s">
        <v>93</v>
      </c>
      <c r="C88" s="77"/>
      <c r="D88" s="78" t="s">
        <v>93</v>
      </c>
      <c r="E88" s="78"/>
      <c r="F88" s="77"/>
      <c r="G88" s="78" t="s">
        <v>93</v>
      </c>
      <c r="H88" s="79"/>
      <c r="I88" s="79"/>
      <c r="J88" s="79"/>
      <c r="K88" s="79"/>
    </row>
    <row r="89" spans="1:11" s="68" customFormat="1" ht="21.75" customHeight="1" x14ac:dyDescent="0.2">
      <c r="A89" s="69"/>
      <c r="B89" s="69"/>
      <c r="C89" s="69"/>
      <c r="D89" s="70"/>
      <c r="E89" s="70"/>
      <c r="F89" s="71"/>
      <c r="G89" s="72"/>
      <c r="H89" s="71"/>
      <c r="I89" s="71"/>
      <c r="J89" s="71"/>
      <c r="K89" s="71"/>
    </row>
    <row r="90" spans="1:11" s="68" customFormat="1" ht="21.75" customHeight="1" x14ac:dyDescent="0.2">
      <c r="A90" s="76"/>
      <c r="B90" s="73"/>
      <c r="C90" s="73"/>
      <c r="D90" s="77"/>
      <c r="E90" s="77"/>
      <c r="F90" s="73"/>
      <c r="G90" s="78"/>
      <c r="H90" s="75"/>
      <c r="I90" s="75"/>
      <c r="J90" s="75"/>
      <c r="K90" s="75"/>
    </row>
    <row r="91" spans="1:11" s="68" customFormat="1" x14ac:dyDescent="0.25">
      <c r="A91" s="76"/>
      <c r="B91" s="77" t="s">
        <v>94</v>
      </c>
      <c r="C91" s="77"/>
      <c r="D91" s="77" t="s">
        <v>97</v>
      </c>
      <c r="E91" s="77"/>
      <c r="F91" s="80"/>
      <c r="G91" s="81" t="s">
        <v>95</v>
      </c>
      <c r="H91" s="79"/>
      <c r="I91" s="79"/>
      <c r="J91" s="79"/>
      <c r="K91" s="79"/>
    </row>
    <row r="92" spans="1:11" x14ac:dyDescent="0.2">
      <c r="C92" s="33"/>
    </row>
    <row r="93" spans="1:11" ht="15" x14ac:dyDescent="0.2">
      <c r="B93" s="189" t="s">
        <v>106</v>
      </c>
      <c r="C93" s="189"/>
      <c r="D93" s="189"/>
      <c r="E93" s="189"/>
    </row>
    <row r="94" spans="1:11" s="11" customFormat="1" x14ac:dyDescent="0.2">
      <c r="A94" s="28"/>
      <c r="B94" s="34" t="s">
        <v>61</v>
      </c>
      <c r="C94" s="35"/>
      <c r="F94" s="36"/>
      <c r="G94" s="30"/>
      <c r="H94" s="30"/>
      <c r="I94" s="30"/>
      <c r="J94" s="30"/>
      <c r="K94" s="30"/>
    </row>
    <row r="95" spans="1:11" s="11" customFormat="1" ht="15" x14ac:dyDescent="0.25">
      <c r="A95" s="28"/>
      <c r="C95" s="212"/>
      <c r="D95" s="212"/>
      <c r="E95" s="212"/>
      <c r="F95" s="212"/>
      <c r="G95" s="212"/>
      <c r="H95" s="212"/>
      <c r="I95" s="212"/>
      <c r="J95" s="212"/>
      <c r="K95" s="212"/>
    </row>
    <row r="96" spans="1:11" s="11" customFormat="1" ht="15" customHeight="1" x14ac:dyDescent="0.2">
      <c r="A96" s="28"/>
      <c r="C96" s="190" t="s">
        <v>60</v>
      </c>
      <c r="D96" s="190"/>
      <c r="E96" s="190"/>
      <c r="F96" s="107">
        <f t="shared" ref="F96:K97" si="12">F9</f>
        <v>2024</v>
      </c>
      <c r="G96" s="107">
        <f t="shared" si="12"/>
        <v>2025</v>
      </c>
      <c r="H96" s="107">
        <f t="shared" si="12"/>
        <v>2026</v>
      </c>
      <c r="I96" s="107">
        <f t="shared" si="12"/>
        <v>2027</v>
      </c>
      <c r="J96" s="107">
        <f t="shared" si="12"/>
        <v>2028</v>
      </c>
      <c r="K96" s="107">
        <f t="shared" si="12"/>
        <v>2029</v>
      </c>
    </row>
    <row r="97" spans="1:11" s="11" customFormat="1" ht="38.25" x14ac:dyDescent="0.25">
      <c r="A97" s="28"/>
      <c r="B97" s="37"/>
      <c r="C97" s="190"/>
      <c r="D97" s="190"/>
      <c r="E97" s="190"/>
      <c r="F97" s="108" t="str">
        <f t="shared" si="12"/>
        <v>Πραγματοποιήσεις</v>
      </c>
      <c r="G97" s="108" t="str">
        <f t="shared" si="12"/>
        <v>Εκτιμήσεις πραγματοποιήσεων έτους</v>
      </c>
      <c r="H97" s="108" t="str">
        <f t="shared" si="12"/>
        <v>Προβλέψεις</v>
      </c>
      <c r="I97" s="108" t="str">
        <f t="shared" si="12"/>
        <v>Προβλέψεις</v>
      </c>
      <c r="J97" s="108" t="str">
        <f t="shared" si="12"/>
        <v>Προβλέψεις</v>
      </c>
      <c r="K97" s="108" t="str">
        <f t="shared" si="12"/>
        <v>Προβλέψεις</v>
      </c>
    </row>
    <row r="98" spans="1:11" s="11" customFormat="1" ht="13.5" thickBot="1" x14ac:dyDescent="0.25">
      <c r="A98" s="28"/>
      <c r="B98" s="38" t="s">
        <v>62</v>
      </c>
      <c r="C98" s="177" t="s">
        <v>63</v>
      </c>
      <c r="D98" s="177"/>
      <c r="E98" s="177"/>
      <c r="F98" s="112">
        <f>F99+F100+F103+F104</f>
        <v>0</v>
      </c>
      <c r="G98" s="112">
        <f t="shared" ref="G98:K98" si="13">G99+G100+G103+G104</f>
        <v>0</v>
      </c>
      <c r="H98" s="112">
        <f t="shared" si="13"/>
        <v>0</v>
      </c>
      <c r="I98" s="112">
        <f t="shared" si="13"/>
        <v>0</v>
      </c>
      <c r="J98" s="112">
        <f t="shared" si="13"/>
        <v>0</v>
      </c>
      <c r="K98" s="112">
        <f t="shared" si="13"/>
        <v>0</v>
      </c>
    </row>
    <row r="99" spans="1:11" s="11" customFormat="1" x14ac:dyDescent="0.2">
      <c r="A99" s="28"/>
      <c r="B99" s="39">
        <v>11</v>
      </c>
      <c r="C99" s="151" t="s">
        <v>64</v>
      </c>
      <c r="D99" s="152"/>
      <c r="E99" s="153"/>
      <c r="F99" s="109">
        <f t="shared" ref="F99:K99" si="14">F12</f>
        <v>0</v>
      </c>
      <c r="G99" s="109">
        <f t="shared" si="14"/>
        <v>0</v>
      </c>
      <c r="H99" s="109">
        <f t="shared" si="14"/>
        <v>0</v>
      </c>
      <c r="I99" s="109">
        <f t="shared" si="14"/>
        <v>0</v>
      </c>
      <c r="J99" s="109">
        <f t="shared" si="14"/>
        <v>0</v>
      </c>
      <c r="K99" s="109">
        <f t="shared" si="14"/>
        <v>0</v>
      </c>
    </row>
    <row r="100" spans="1:11" s="11" customFormat="1" x14ac:dyDescent="0.2">
      <c r="A100" s="28"/>
      <c r="B100" s="40"/>
      <c r="C100" s="181" t="s">
        <v>65</v>
      </c>
      <c r="D100" s="181"/>
      <c r="E100" s="181"/>
      <c r="F100" s="110">
        <f>F101+F102</f>
        <v>0</v>
      </c>
      <c r="G100" s="110">
        <f>G101+G102</f>
        <v>0</v>
      </c>
      <c r="H100" s="110">
        <f t="shared" ref="H100:J100" si="15">H101+H102</f>
        <v>0</v>
      </c>
      <c r="I100" s="110">
        <f t="shared" si="15"/>
        <v>0</v>
      </c>
      <c r="J100" s="110">
        <f t="shared" si="15"/>
        <v>0</v>
      </c>
      <c r="K100" s="110">
        <f>K101+K102</f>
        <v>0</v>
      </c>
    </row>
    <row r="101" spans="1:11" s="11" customFormat="1" ht="25.5" customHeight="1" x14ac:dyDescent="0.2">
      <c r="A101" s="28"/>
      <c r="B101" s="41" t="s">
        <v>68</v>
      </c>
      <c r="C101" s="192" t="s">
        <v>67</v>
      </c>
      <c r="D101" s="193"/>
      <c r="E101" s="194"/>
      <c r="F101" s="110">
        <f>'Τακτικός προϋπ.'!F93</f>
        <v>0</v>
      </c>
      <c r="G101" s="110">
        <f>'Τακτικός προϋπ.'!G93</f>
        <v>0</v>
      </c>
      <c r="H101" s="110">
        <f>'Τακτικός προϋπ.'!H93</f>
        <v>0</v>
      </c>
      <c r="I101" s="110">
        <f>'Τακτικός προϋπ.'!I93</f>
        <v>0</v>
      </c>
      <c r="J101" s="110">
        <f>'Τακτικός προϋπ.'!J93</f>
        <v>0</v>
      </c>
      <c r="K101" s="110">
        <f>'Τακτικός προϋπ.'!K93</f>
        <v>0</v>
      </c>
    </row>
    <row r="102" spans="1:11" s="11" customFormat="1" x14ac:dyDescent="0.2">
      <c r="A102" s="28"/>
      <c r="B102" s="41" t="s">
        <v>68</v>
      </c>
      <c r="C102" s="192" t="s">
        <v>69</v>
      </c>
      <c r="D102" s="193"/>
      <c r="E102" s="194"/>
      <c r="F102" s="110">
        <f>'ΠΔΕ &amp; ΤΑΑ'!F93</f>
        <v>0</v>
      </c>
      <c r="G102" s="110">
        <f>'ΠΔΕ &amp; ΤΑΑ'!G93</f>
        <v>0</v>
      </c>
      <c r="H102" s="110">
        <f>'ΠΔΕ &amp; ΤΑΑ'!H93</f>
        <v>0</v>
      </c>
      <c r="I102" s="110">
        <f>'ΠΔΕ &amp; ΤΑΑ'!I93</f>
        <v>0</v>
      </c>
      <c r="J102" s="110">
        <f>'ΠΔΕ &amp; ΤΑΑ'!J93</f>
        <v>0</v>
      </c>
      <c r="K102" s="110">
        <f>'ΠΔΕ &amp; ΤΑΑ'!K93</f>
        <v>0</v>
      </c>
    </row>
    <row r="103" spans="1:11" s="11" customFormat="1" x14ac:dyDescent="0.2">
      <c r="A103" s="28"/>
      <c r="B103" s="42">
        <v>151</v>
      </c>
      <c r="C103" s="181" t="s">
        <v>16</v>
      </c>
      <c r="D103" s="181"/>
      <c r="E103" s="181"/>
      <c r="F103" s="110">
        <f t="shared" ref="F103:K103" si="16">F24+F25</f>
        <v>0</v>
      </c>
      <c r="G103" s="110">
        <f t="shared" si="16"/>
        <v>0</v>
      </c>
      <c r="H103" s="110">
        <f t="shared" si="16"/>
        <v>0</v>
      </c>
      <c r="I103" s="110">
        <f t="shared" si="16"/>
        <v>0</v>
      </c>
      <c r="J103" s="110">
        <f t="shared" si="16"/>
        <v>0</v>
      </c>
      <c r="K103" s="110">
        <f t="shared" si="16"/>
        <v>0</v>
      </c>
    </row>
    <row r="104" spans="1:11" s="11" customFormat="1" x14ac:dyDescent="0.2">
      <c r="A104" s="28"/>
      <c r="B104" s="43" t="s">
        <v>70</v>
      </c>
      <c r="C104" s="181" t="s">
        <v>71</v>
      </c>
      <c r="D104" s="181"/>
      <c r="E104" s="181"/>
      <c r="F104" s="110">
        <f t="shared" ref="F104:K104" si="17">F15+F16-F17-F18+F22+F23-F24-F25</f>
        <v>0</v>
      </c>
      <c r="G104" s="110">
        <f t="shared" si="17"/>
        <v>0</v>
      </c>
      <c r="H104" s="110">
        <f t="shared" si="17"/>
        <v>0</v>
      </c>
      <c r="I104" s="110">
        <f t="shared" si="17"/>
        <v>0</v>
      </c>
      <c r="J104" s="110">
        <f t="shared" si="17"/>
        <v>0</v>
      </c>
      <c r="K104" s="110">
        <f t="shared" si="17"/>
        <v>0</v>
      </c>
    </row>
    <row r="105" spans="1:11" s="11" customFormat="1" x14ac:dyDescent="0.2">
      <c r="A105" s="28"/>
      <c r="B105" s="44"/>
      <c r="C105" s="177" t="s">
        <v>72</v>
      </c>
      <c r="D105" s="177"/>
      <c r="E105" s="177"/>
      <c r="F105" s="14">
        <f>F106+F107+F108+F110+F109</f>
        <v>0</v>
      </c>
      <c r="G105" s="14">
        <f t="shared" ref="G105:K105" si="18">G106+G107+G108+G110+G109</f>
        <v>0</v>
      </c>
      <c r="H105" s="14">
        <f t="shared" si="18"/>
        <v>0</v>
      </c>
      <c r="I105" s="14">
        <f t="shared" si="18"/>
        <v>0</v>
      </c>
      <c r="J105" s="14">
        <f t="shared" si="18"/>
        <v>0</v>
      </c>
      <c r="K105" s="14">
        <f t="shared" si="18"/>
        <v>0</v>
      </c>
    </row>
    <row r="106" spans="1:11" s="11" customFormat="1" ht="28.5" customHeight="1" x14ac:dyDescent="0.2">
      <c r="A106" s="28"/>
      <c r="B106" s="45">
        <v>21</v>
      </c>
      <c r="C106" s="204" t="s">
        <v>23</v>
      </c>
      <c r="D106" s="205"/>
      <c r="E106" s="206"/>
      <c r="F106" s="110">
        <f>F30</f>
        <v>0</v>
      </c>
      <c r="G106" s="110">
        <f t="shared" ref="G106:K106" si="19">G30</f>
        <v>0</v>
      </c>
      <c r="H106" s="110">
        <f t="shared" si="19"/>
        <v>0</v>
      </c>
      <c r="I106" s="110">
        <f t="shared" si="19"/>
        <v>0</v>
      </c>
      <c r="J106" s="110">
        <f t="shared" si="19"/>
        <v>0</v>
      </c>
      <c r="K106" s="110">
        <f t="shared" si="19"/>
        <v>0</v>
      </c>
    </row>
    <row r="107" spans="1:11" s="11" customFormat="1" x14ac:dyDescent="0.2">
      <c r="A107" s="28"/>
      <c r="B107" s="41">
        <v>26</v>
      </c>
      <c r="C107" s="201" t="s">
        <v>16</v>
      </c>
      <c r="D107" s="202"/>
      <c r="E107" s="203"/>
      <c r="F107" s="110">
        <f t="shared" ref="F107:K107" si="20">F43</f>
        <v>0</v>
      </c>
      <c r="G107" s="110">
        <f t="shared" si="20"/>
        <v>0</v>
      </c>
      <c r="H107" s="110">
        <f t="shared" si="20"/>
        <v>0</v>
      </c>
      <c r="I107" s="110">
        <f t="shared" si="20"/>
        <v>0</v>
      </c>
      <c r="J107" s="110">
        <f t="shared" si="20"/>
        <v>0</v>
      </c>
      <c r="K107" s="110">
        <f t="shared" si="20"/>
        <v>0</v>
      </c>
    </row>
    <row r="108" spans="1:11" s="11" customFormat="1" x14ac:dyDescent="0.2">
      <c r="A108" s="28"/>
      <c r="B108" s="41">
        <v>23</v>
      </c>
      <c r="C108" s="201" t="s">
        <v>11</v>
      </c>
      <c r="D108" s="202"/>
      <c r="E108" s="203"/>
      <c r="F108" s="110">
        <f t="shared" ref="F108:K108" si="21">F35</f>
        <v>0</v>
      </c>
      <c r="G108" s="110">
        <f t="shared" si="21"/>
        <v>0</v>
      </c>
      <c r="H108" s="110">
        <f t="shared" si="21"/>
        <v>0</v>
      </c>
      <c r="I108" s="110">
        <f t="shared" si="21"/>
        <v>0</v>
      </c>
      <c r="J108" s="110">
        <f t="shared" si="21"/>
        <v>0</v>
      </c>
      <c r="K108" s="110">
        <f t="shared" si="21"/>
        <v>0</v>
      </c>
    </row>
    <row r="109" spans="1:11" s="11" customFormat="1" x14ac:dyDescent="0.2">
      <c r="A109" s="28"/>
      <c r="B109" s="41" t="s">
        <v>73</v>
      </c>
      <c r="C109" s="201" t="s">
        <v>74</v>
      </c>
      <c r="D109" s="202"/>
      <c r="E109" s="203"/>
      <c r="F109" s="110">
        <f t="shared" ref="F109:K109" si="22">F46-F26</f>
        <v>0</v>
      </c>
      <c r="G109" s="110">
        <f t="shared" si="22"/>
        <v>0</v>
      </c>
      <c r="H109" s="110">
        <f t="shared" si="22"/>
        <v>0</v>
      </c>
      <c r="I109" s="110">
        <f t="shared" si="22"/>
        <v>0</v>
      </c>
      <c r="J109" s="110">
        <f t="shared" si="22"/>
        <v>0</v>
      </c>
      <c r="K109" s="110">
        <f t="shared" si="22"/>
        <v>0</v>
      </c>
    </row>
    <row r="110" spans="1:11" s="11" customFormat="1" ht="38.25" x14ac:dyDescent="0.2">
      <c r="A110" s="28"/>
      <c r="B110" s="45" t="s">
        <v>75</v>
      </c>
      <c r="C110" s="204" t="s">
        <v>76</v>
      </c>
      <c r="D110" s="205"/>
      <c r="E110" s="206"/>
      <c r="F110" s="110">
        <f>F34+F38+F42+F44+F45+F47-F27+F48-F28</f>
        <v>0</v>
      </c>
      <c r="G110" s="110">
        <f t="shared" ref="G110:K110" si="23">G34+G38+G42+G44+G45+G47-G27+G48-G28</f>
        <v>0</v>
      </c>
      <c r="H110" s="110">
        <f t="shared" si="23"/>
        <v>0</v>
      </c>
      <c r="I110" s="110">
        <f t="shared" si="23"/>
        <v>0</v>
      </c>
      <c r="J110" s="110">
        <f t="shared" si="23"/>
        <v>0</v>
      </c>
      <c r="K110" s="110">
        <f t="shared" si="23"/>
        <v>0</v>
      </c>
    </row>
    <row r="111" spans="1:11" s="11" customFormat="1" ht="21.75" customHeight="1" x14ac:dyDescent="0.2">
      <c r="A111" s="28"/>
      <c r="B111" s="46"/>
      <c r="C111" s="195" t="s">
        <v>77</v>
      </c>
      <c r="D111" s="196"/>
      <c r="E111" s="197"/>
      <c r="F111" s="14">
        <f>F98-F105</f>
        <v>0</v>
      </c>
      <c r="G111" s="14">
        <f t="shared" ref="G111:K111" si="24">G98-G105</f>
        <v>0</v>
      </c>
      <c r="H111" s="14">
        <f t="shared" si="24"/>
        <v>0</v>
      </c>
      <c r="I111" s="14">
        <f t="shared" si="24"/>
        <v>0</v>
      </c>
      <c r="J111" s="14">
        <f t="shared" si="24"/>
        <v>0</v>
      </c>
      <c r="K111" s="14">
        <f t="shared" si="24"/>
        <v>0</v>
      </c>
    </row>
    <row r="112" spans="1:11" s="11" customFormat="1" ht="33" customHeight="1" x14ac:dyDescent="0.2">
      <c r="A112" s="28"/>
      <c r="B112" s="44"/>
      <c r="C112" s="195" t="s">
        <v>120</v>
      </c>
      <c r="D112" s="196"/>
      <c r="E112" s="197"/>
      <c r="F112" s="14">
        <f>F50</f>
        <v>0</v>
      </c>
      <c r="G112" s="14">
        <f>G50</f>
        <v>0</v>
      </c>
      <c r="H112" s="14">
        <f>H50</f>
        <v>0</v>
      </c>
      <c r="I112" s="52"/>
      <c r="J112" s="52"/>
      <c r="K112" s="52"/>
    </row>
    <row r="113" spans="1:15" s="11" customFormat="1" x14ac:dyDescent="0.2">
      <c r="A113" s="28"/>
      <c r="B113" s="47">
        <v>13901</v>
      </c>
      <c r="C113" s="195" t="s">
        <v>78</v>
      </c>
      <c r="D113" s="196"/>
      <c r="E113" s="197"/>
      <c r="F113" s="14">
        <f>F51</f>
        <v>0</v>
      </c>
      <c r="G113" s="14">
        <f>G51</f>
        <v>0</v>
      </c>
      <c r="H113" s="52"/>
      <c r="I113" s="52"/>
      <c r="J113" s="52"/>
      <c r="K113" s="52"/>
    </row>
    <row r="114" spans="1:15" s="11" customFormat="1" ht="22.5" customHeight="1" thickBot="1" x14ac:dyDescent="0.25">
      <c r="A114" s="28"/>
      <c r="B114" s="44"/>
      <c r="C114" s="198" t="s">
        <v>79</v>
      </c>
      <c r="D114" s="199"/>
      <c r="E114" s="200"/>
      <c r="F114" s="111">
        <f>F111+F112+F113</f>
        <v>0</v>
      </c>
      <c r="G114" s="111">
        <f t="shared" ref="G114:K114" si="25">G111+G112+G113</f>
        <v>0</v>
      </c>
      <c r="H114" s="111">
        <f t="shared" si="25"/>
        <v>0</v>
      </c>
      <c r="I114" s="111">
        <f t="shared" si="25"/>
        <v>0</v>
      </c>
      <c r="J114" s="111">
        <f t="shared" si="25"/>
        <v>0</v>
      </c>
      <c r="K114" s="111">
        <f t="shared" si="25"/>
        <v>0</v>
      </c>
    </row>
    <row r="115" spans="1:15" s="11" customFormat="1" x14ac:dyDescent="0.2">
      <c r="A115" s="28"/>
      <c r="B115" s="44"/>
      <c r="C115" s="48"/>
      <c r="D115" s="48"/>
      <c r="E115" s="48"/>
      <c r="F115" s="49"/>
      <c r="G115" s="49"/>
      <c r="H115" s="49"/>
      <c r="I115" s="49"/>
      <c r="J115" s="49"/>
      <c r="K115" s="49"/>
    </row>
    <row r="116" spans="1:15" s="63" customFormat="1" x14ac:dyDescent="0.25">
      <c r="A116" s="207" t="s">
        <v>91</v>
      </c>
      <c r="B116" s="207"/>
      <c r="C116" s="207"/>
      <c r="D116" s="207"/>
      <c r="E116" s="207"/>
      <c r="F116" s="207"/>
      <c r="G116" s="207"/>
      <c r="H116" s="207"/>
      <c r="I116" s="207"/>
      <c r="J116" s="207"/>
      <c r="K116" s="207"/>
      <c r="L116" s="62"/>
    </row>
    <row r="117" spans="1:15" s="63" customFormat="1" x14ac:dyDescent="0.25">
      <c r="A117" s="64"/>
      <c r="B117" s="64"/>
      <c r="C117" s="64"/>
      <c r="D117" s="64"/>
      <c r="E117" s="65"/>
      <c r="F117" s="65"/>
      <c r="G117" s="66"/>
      <c r="H117" s="66"/>
      <c r="I117" s="66"/>
      <c r="J117" s="66"/>
      <c r="K117" s="65"/>
      <c r="L117" s="65"/>
    </row>
    <row r="118" spans="1:15" s="63" customFormat="1" x14ac:dyDescent="0.25">
      <c r="A118" s="64"/>
      <c r="B118" s="64"/>
      <c r="C118" s="64"/>
      <c r="D118" s="67" t="s">
        <v>92</v>
      </c>
      <c r="E118" s="65"/>
      <c r="F118" s="65"/>
      <c r="G118" s="66"/>
      <c r="H118" s="66"/>
      <c r="I118" s="66"/>
      <c r="J118" s="66"/>
      <c r="K118" s="65"/>
      <c r="L118" s="65"/>
    </row>
    <row r="119" spans="1:15" s="63" customFormat="1" x14ac:dyDescent="0.25">
      <c r="E119" s="66"/>
      <c r="F119" s="66"/>
      <c r="G119" s="208" t="s">
        <v>96</v>
      </c>
      <c r="H119" s="208"/>
      <c r="I119" s="82"/>
      <c r="J119" s="82"/>
      <c r="K119" s="66"/>
      <c r="L119" s="66"/>
    </row>
    <row r="120" spans="1:15" s="63" customFormat="1" x14ac:dyDescent="0.2">
      <c r="E120" s="66"/>
      <c r="F120" s="66"/>
      <c r="G120" s="209" t="s">
        <v>97</v>
      </c>
      <c r="H120" s="209"/>
      <c r="I120" s="83"/>
      <c r="J120" s="83"/>
      <c r="K120" s="66"/>
      <c r="L120" s="66"/>
    </row>
    <row r="121" spans="1:15" s="63" customFormat="1" x14ac:dyDescent="0.25">
      <c r="E121" s="66"/>
      <c r="F121" s="66"/>
      <c r="G121" s="66"/>
      <c r="H121" s="66"/>
      <c r="I121" s="66"/>
      <c r="J121" s="66"/>
      <c r="K121" s="66"/>
      <c r="L121" s="66"/>
    </row>
    <row r="122" spans="1:15" s="63" customFormat="1" x14ac:dyDescent="0.25">
      <c r="E122" s="66"/>
      <c r="F122" s="66"/>
      <c r="G122" s="66"/>
      <c r="H122" s="66"/>
      <c r="I122" s="66"/>
      <c r="J122" s="66"/>
      <c r="K122" s="66"/>
      <c r="L122" s="66"/>
    </row>
    <row r="123" spans="1:15" ht="15" x14ac:dyDescent="0.25">
      <c r="B123" s="61" t="s">
        <v>86</v>
      </c>
      <c r="L123" s="25"/>
      <c r="O123" s="56"/>
    </row>
    <row r="124" spans="1:15" s="86" customFormat="1" ht="25.5" customHeight="1" x14ac:dyDescent="0.25">
      <c r="A124" s="84"/>
      <c r="B124" s="191" t="s">
        <v>107</v>
      </c>
      <c r="C124" s="191"/>
      <c r="D124" s="191"/>
      <c r="E124" s="191"/>
      <c r="F124" s="191"/>
      <c r="G124" s="191"/>
      <c r="H124" s="191"/>
      <c r="I124" s="191"/>
      <c r="J124" s="191"/>
      <c r="K124" s="191"/>
      <c r="L124" s="85"/>
      <c r="O124" s="87"/>
    </row>
    <row r="125" spans="1:15" s="86" customFormat="1" ht="25.5" customHeight="1" x14ac:dyDescent="0.25">
      <c r="A125" s="84"/>
      <c r="B125" s="191" t="s">
        <v>128</v>
      </c>
      <c r="C125" s="191"/>
      <c r="D125" s="191"/>
      <c r="E125" s="191"/>
      <c r="F125" s="191"/>
      <c r="G125" s="191"/>
      <c r="H125" s="191"/>
      <c r="I125" s="191"/>
      <c r="J125" s="191"/>
      <c r="K125" s="191"/>
      <c r="L125" s="85"/>
      <c r="O125" s="87"/>
    </row>
    <row r="126" spans="1:15" s="86" customFormat="1" ht="25.5" customHeight="1" x14ac:dyDescent="0.25">
      <c r="A126" s="84"/>
      <c r="B126" s="191" t="s">
        <v>108</v>
      </c>
      <c r="C126" s="191"/>
      <c r="D126" s="191"/>
      <c r="E126" s="191"/>
      <c r="F126" s="191"/>
      <c r="G126" s="191"/>
      <c r="H126" s="191"/>
      <c r="I126" s="191"/>
      <c r="J126" s="191"/>
      <c r="K126" s="191"/>
      <c r="L126" s="85"/>
      <c r="O126" s="87"/>
    </row>
    <row r="127" spans="1:15" s="86" customFormat="1" ht="25.5" customHeight="1" x14ac:dyDescent="0.25">
      <c r="A127" s="84"/>
      <c r="B127" s="191" t="s">
        <v>109</v>
      </c>
      <c r="C127" s="191"/>
      <c r="D127" s="191"/>
      <c r="E127" s="191"/>
      <c r="F127" s="191"/>
      <c r="G127" s="191"/>
      <c r="H127" s="191"/>
      <c r="I127" s="191"/>
      <c r="J127" s="191"/>
      <c r="K127" s="191"/>
      <c r="L127" s="85"/>
      <c r="O127" s="87"/>
    </row>
    <row r="128" spans="1:15" s="86" customFormat="1" ht="25.5" customHeight="1" x14ac:dyDescent="0.25">
      <c r="A128" s="84"/>
      <c r="B128" s="191" t="s">
        <v>99</v>
      </c>
      <c r="C128" s="191"/>
      <c r="D128" s="191"/>
      <c r="E128" s="191"/>
      <c r="F128" s="191"/>
      <c r="G128" s="191"/>
      <c r="H128" s="191"/>
      <c r="I128" s="191"/>
      <c r="J128" s="191"/>
      <c r="K128" s="191"/>
      <c r="L128" s="85"/>
      <c r="O128" s="87"/>
    </row>
  </sheetData>
  <mergeCells count="113">
    <mergeCell ref="B128:K128"/>
    <mergeCell ref="C101:E101"/>
    <mergeCell ref="C102:E102"/>
    <mergeCell ref="C103:E103"/>
    <mergeCell ref="C104:E104"/>
    <mergeCell ref="C105:E105"/>
    <mergeCell ref="B124:K124"/>
    <mergeCell ref="B125:K125"/>
    <mergeCell ref="B126:K126"/>
    <mergeCell ref="B127:K127"/>
    <mergeCell ref="C113:E113"/>
    <mergeCell ref="C114:E114"/>
    <mergeCell ref="C107:E107"/>
    <mergeCell ref="C108:E108"/>
    <mergeCell ref="C109:E109"/>
    <mergeCell ref="C110:E110"/>
    <mergeCell ref="C111:E111"/>
    <mergeCell ref="C112:E112"/>
    <mergeCell ref="C106:E106"/>
    <mergeCell ref="A116:K116"/>
    <mergeCell ref="G119:H119"/>
    <mergeCell ref="G120:H120"/>
    <mergeCell ref="C100:E100"/>
    <mergeCell ref="B78:E78"/>
    <mergeCell ref="C80:E81"/>
    <mergeCell ref="C82:E82"/>
    <mergeCell ref="C83:E83"/>
    <mergeCell ref="C84:E84"/>
    <mergeCell ref="B93:E93"/>
    <mergeCell ref="C96:E97"/>
    <mergeCell ref="C98:E98"/>
    <mergeCell ref="C99:E99"/>
    <mergeCell ref="C72:E72"/>
    <mergeCell ref="C73:E73"/>
    <mergeCell ref="B74:E74"/>
    <mergeCell ref="B75:E75"/>
    <mergeCell ref="B76:E76"/>
    <mergeCell ref="C67:E67"/>
    <mergeCell ref="C68:E68"/>
    <mergeCell ref="C69:E69"/>
    <mergeCell ref="C70:E70"/>
    <mergeCell ref="C71:E71"/>
    <mergeCell ref="C61:E61"/>
    <mergeCell ref="C62:E62"/>
    <mergeCell ref="C63:E63"/>
    <mergeCell ref="B64:E64"/>
    <mergeCell ref="C66:E66"/>
    <mergeCell ref="C65:E65"/>
    <mergeCell ref="C56:E56"/>
    <mergeCell ref="C57:E57"/>
    <mergeCell ref="C58:E58"/>
    <mergeCell ref="C59:E59"/>
    <mergeCell ref="C60:E60"/>
    <mergeCell ref="C55:E55"/>
    <mergeCell ref="C44:E44"/>
    <mergeCell ref="C45:E45"/>
    <mergeCell ref="C46:E46"/>
    <mergeCell ref="C47:E47"/>
    <mergeCell ref="C48:E48"/>
    <mergeCell ref="B49:E49"/>
    <mergeCell ref="B50:E50"/>
    <mergeCell ref="B51:E51"/>
    <mergeCell ref="B52:E52"/>
    <mergeCell ref="A53:K53"/>
    <mergeCell ref="B54:E54"/>
    <mergeCell ref="C43:E43"/>
    <mergeCell ref="C34:E34"/>
    <mergeCell ref="C35:E35"/>
    <mergeCell ref="C36:E36"/>
    <mergeCell ref="C37:E37"/>
    <mergeCell ref="C38:E38"/>
    <mergeCell ref="C39:E39"/>
    <mergeCell ref="C40:E40"/>
    <mergeCell ref="C41:E41"/>
    <mergeCell ref="C42:E42"/>
    <mergeCell ref="C33:E33"/>
    <mergeCell ref="C23:E23"/>
    <mergeCell ref="C24:E24"/>
    <mergeCell ref="C25:E25"/>
    <mergeCell ref="C26:E26"/>
    <mergeCell ref="C27:E27"/>
    <mergeCell ref="C28:E28"/>
    <mergeCell ref="B29:E29"/>
    <mergeCell ref="C30:E30"/>
    <mergeCell ref="C31:E31"/>
    <mergeCell ref="C32:E32"/>
    <mergeCell ref="C12:E12"/>
    <mergeCell ref="C18:E18"/>
    <mergeCell ref="C19:E19"/>
    <mergeCell ref="C20:E20"/>
    <mergeCell ref="C21:E21"/>
    <mergeCell ref="C22:E22"/>
    <mergeCell ref="C13:E13"/>
    <mergeCell ref="C14:E14"/>
    <mergeCell ref="C15:E15"/>
    <mergeCell ref="C16:E16"/>
    <mergeCell ref="C17:E17"/>
    <mergeCell ref="F3:K3"/>
    <mergeCell ref="A1:K1"/>
    <mergeCell ref="A9:A10"/>
    <mergeCell ref="B9:B10"/>
    <mergeCell ref="C9:E10"/>
    <mergeCell ref="B11:E11"/>
    <mergeCell ref="A3:B3"/>
    <mergeCell ref="C3:E3"/>
    <mergeCell ref="A4:B4"/>
    <mergeCell ref="C4:E4"/>
    <mergeCell ref="A5:B5"/>
    <mergeCell ref="C5:E5"/>
    <mergeCell ref="A6:B6"/>
    <mergeCell ref="C6:E6"/>
    <mergeCell ref="A7:B7"/>
    <mergeCell ref="C7:E7"/>
  </mergeCells>
  <printOptions horizontalCentered="1"/>
  <pageMargins left="0.11811023622047245" right="0.11811023622047245" top="0.11811023622047245" bottom="0.11811023622047245" header="0.11811023622047245" footer="0.11811023622047245"/>
  <pageSetup paperSize="9" scale="74" orientation="landscape" r:id="rId1"/>
  <rowBreaks count="2" manualBreakCount="2">
    <brk id="52" max="16383" man="1"/>
    <brk id="92" max="10" man="1"/>
  </rowBreaks>
  <customProperties>
    <customPr name="EpmWorksheetKeyString_GUID" r:id="rId2"/>
  </customProperties>
  <ignoredErrors>
    <ignoredError sqref="F98:K9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3"/>
  <sheetViews>
    <sheetView view="pageBreakPreview" zoomScale="110" zoomScaleNormal="80" zoomScaleSheetLayoutView="110" workbookViewId="0">
      <pane ySplit="10" topLeftCell="A92" activePane="bottomLeft" state="frozen"/>
      <selection activeCell="B86" sqref="B86:E86"/>
      <selection pane="bottomLeft" activeCell="F95" sqref="F95"/>
    </sheetView>
  </sheetViews>
  <sheetFormatPr defaultColWidth="9.140625" defaultRowHeight="12.75" x14ac:dyDescent="0.2"/>
  <cols>
    <col min="1" max="1" width="3.7109375" style="23" bestFit="1" customWidth="1"/>
    <col min="2" max="2" width="30.5703125" style="1" customWidth="1"/>
    <col min="3" max="3" width="28.5703125" style="50" customWidth="1"/>
    <col min="4" max="4" width="14.28515625" style="1" customWidth="1"/>
    <col min="5" max="5" width="20" style="1" customWidth="1"/>
    <col min="6" max="6" width="16.85546875" style="25" customWidth="1"/>
    <col min="7" max="7" width="18.7109375" style="25" customWidth="1"/>
    <col min="8" max="8" width="15.5703125" style="25" customWidth="1"/>
    <col min="9" max="11" width="13.140625" style="25" customWidth="1"/>
    <col min="12" max="16384" width="9.140625" style="1"/>
  </cols>
  <sheetData>
    <row r="1" spans="1:11" ht="24" customHeight="1" x14ac:dyDescent="0.2">
      <c r="A1" s="140" t="s">
        <v>100</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121</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 t="shared" ref="F11:K11" si="0">F12+F15+F16+F22+F23+F26+F27+F28</f>
        <v>0</v>
      </c>
      <c r="G11" s="91">
        <f t="shared" si="0"/>
        <v>0</v>
      </c>
      <c r="H11" s="91">
        <f t="shared" si="0"/>
        <v>0</v>
      </c>
      <c r="I11" s="91">
        <f t="shared" si="0"/>
        <v>0</v>
      </c>
      <c r="J11" s="91">
        <f t="shared" si="0"/>
        <v>0</v>
      </c>
      <c r="K11" s="91">
        <f t="shared" si="0"/>
        <v>0</v>
      </c>
    </row>
    <row r="12" spans="1:11" x14ac:dyDescent="0.2">
      <c r="A12" s="3">
        <v>1</v>
      </c>
      <c r="B12" s="3">
        <v>11</v>
      </c>
      <c r="C12" s="150" t="s">
        <v>64</v>
      </c>
      <c r="D12" s="150"/>
      <c r="E12" s="150"/>
      <c r="F12" s="92"/>
      <c r="G12" s="92"/>
      <c r="H12" s="92"/>
      <c r="I12" s="92"/>
      <c r="J12" s="92"/>
      <c r="K12" s="92"/>
    </row>
    <row r="13" spans="1:11" x14ac:dyDescent="0.2">
      <c r="A13" s="10"/>
      <c r="B13" s="4">
        <v>111</v>
      </c>
      <c r="C13" s="154" t="s">
        <v>8</v>
      </c>
      <c r="D13" s="155"/>
      <c r="E13" s="156"/>
      <c r="F13" s="120"/>
      <c r="G13" s="120"/>
      <c r="H13" s="120"/>
      <c r="I13" s="120"/>
      <c r="J13" s="120"/>
      <c r="K13" s="120"/>
    </row>
    <row r="14" spans="1:11" x14ac:dyDescent="0.2">
      <c r="A14" s="10"/>
      <c r="B14" s="4">
        <v>113</v>
      </c>
      <c r="C14" s="154" t="s">
        <v>9</v>
      </c>
      <c r="D14" s="155"/>
      <c r="E14" s="156"/>
      <c r="F14" s="120"/>
      <c r="G14" s="120"/>
      <c r="H14" s="120"/>
      <c r="I14" s="120"/>
      <c r="J14" s="120"/>
      <c r="K14" s="120"/>
    </row>
    <row r="15" spans="1:11" x14ac:dyDescent="0.2">
      <c r="A15" s="3">
        <v>2</v>
      </c>
      <c r="B15" s="3">
        <v>12</v>
      </c>
      <c r="C15" s="150" t="s">
        <v>10</v>
      </c>
      <c r="D15" s="150"/>
      <c r="E15" s="150"/>
      <c r="F15" s="92"/>
      <c r="G15" s="92"/>
      <c r="H15" s="92"/>
      <c r="I15" s="92"/>
      <c r="J15" s="92"/>
      <c r="K15" s="92"/>
    </row>
    <row r="16" spans="1:11" ht="12" customHeight="1" x14ac:dyDescent="0.2">
      <c r="A16" s="3">
        <v>3</v>
      </c>
      <c r="B16" s="3">
        <v>13</v>
      </c>
      <c r="C16" s="150" t="s">
        <v>11</v>
      </c>
      <c r="D16" s="150"/>
      <c r="E16" s="150"/>
      <c r="F16" s="92"/>
      <c r="G16" s="92"/>
      <c r="H16" s="92"/>
      <c r="I16" s="92"/>
      <c r="J16" s="92"/>
      <c r="K16" s="92"/>
    </row>
    <row r="17" spans="1:11" ht="12.75" customHeight="1" x14ac:dyDescent="0.2">
      <c r="A17" s="5"/>
      <c r="B17" s="6">
        <v>13101</v>
      </c>
      <c r="C17" s="154" t="s">
        <v>122</v>
      </c>
      <c r="D17" s="155"/>
      <c r="E17" s="156"/>
      <c r="F17" s="109"/>
      <c r="G17" s="109"/>
      <c r="H17" s="109"/>
      <c r="I17" s="109"/>
      <c r="J17" s="109"/>
      <c r="K17" s="109"/>
    </row>
    <row r="18" spans="1:11" x14ac:dyDescent="0.2">
      <c r="A18" s="5"/>
      <c r="B18" s="7">
        <v>13401</v>
      </c>
      <c r="C18" s="151" t="s">
        <v>111</v>
      </c>
      <c r="D18" s="152"/>
      <c r="E18" s="153"/>
      <c r="F18" s="109"/>
      <c r="G18" s="109"/>
      <c r="H18" s="109"/>
      <c r="I18" s="109"/>
      <c r="J18" s="109"/>
      <c r="K18" s="109"/>
    </row>
    <row r="19" spans="1:11" x14ac:dyDescent="0.2">
      <c r="A19" s="5"/>
      <c r="B19" s="7">
        <v>13104</v>
      </c>
      <c r="C19" s="151" t="s">
        <v>12</v>
      </c>
      <c r="D19" s="152"/>
      <c r="E19" s="153"/>
      <c r="F19" s="109"/>
      <c r="G19" s="109"/>
      <c r="H19" s="109"/>
      <c r="I19" s="109"/>
      <c r="J19" s="109"/>
      <c r="K19" s="109"/>
    </row>
    <row r="20" spans="1:11" x14ac:dyDescent="0.2">
      <c r="A20" s="5"/>
      <c r="B20" s="7">
        <v>13404</v>
      </c>
      <c r="C20" s="151" t="s">
        <v>13</v>
      </c>
      <c r="D20" s="152"/>
      <c r="E20" s="153"/>
      <c r="F20" s="109"/>
      <c r="G20" s="109"/>
      <c r="H20" s="109"/>
      <c r="I20" s="109"/>
      <c r="J20" s="109"/>
      <c r="K20" s="109"/>
    </row>
    <row r="21" spans="1:11" x14ac:dyDescent="0.2">
      <c r="A21" s="5"/>
      <c r="B21" s="7">
        <v>13502</v>
      </c>
      <c r="C21" s="151" t="s">
        <v>80</v>
      </c>
      <c r="D21" s="152"/>
      <c r="E21" s="153"/>
      <c r="F21" s="109"/>
      <c r="G21" s="109"/>
      <c r="H21" s="109"/>
      <c r="I21" s="109"/>
      <c r="J21" s="109"/>
      <c r="K21" s="109"/>
    </row>
    <row r="22" spans="1:11" x14ac:dyDescent="0.2">
      <c r="A22" s="3">
        <v>4</v>
      </c>
      <c r="B22" s="3">
        <v>14</v>
      </c>
      <c r="C22" s="150" t="s">
        <v>14</v>
      </c>
      <c r="D22" s="150"/>
      <c r="E22" s="150"/>
      <c r="F22" s="92"/>
      <c r="G22" s="92"/>
      <c r="H22" s="92"/>
      <c r="I22" s="92"/>
      <c r="J22" s="92"/>
      <c r="K22" s="92"/>
    </row>
    <row r="23" spans="1:11" x14ac:dyDescent="0.2">
      <c r="A23" s="3">
        <v>5</v>
      </c>
      <c r="B23" s="3">
        <v>15</v>
      </c>
      <c r="C23" s="150" t="s">
        <v>15</v>
      </c>
      <c r="D23" s="150"/>
      <c r="E23" s="150"/>
      <c r="F23" s="92"/>
      <c r="G23" s="92"/>
      <c r="H23" s="92"/>
      <c r="I23" s="92"/>
      <c r="J23" s="92"/>
      <c r="K23" s="92"/>
    </row>
    <row r="24" spans="1:11" x14ac:dyDescent="0.2">
      <c r="A24" s="5"/>
      <c r="B24" s="6">
        <v>151</v>
      </c>
      <c r="C24" s="157" t="s">
        <v>16</v>
      </c>
      <c r="D24" s="158"/>
      <c r="E24" s="159"/>
      <c r="F24" s="118"/>
      <c r="G24" s="118"/>
      <c r="H24" s="118"/>
      <c r="I24" s="118"/>
      <c r="J24" s="118"/>
      <c r="K24" s="118"/>
    </row>
    <row r="25" spans="1:11" x14ac:dyDescent="0.2">
      <c r="A25" s="5"/>
      <c r="B25" s="8">
        <v>1540101</v>
      </c>
      <c r="C25" s="157" t="s">
        <v>17</v>
      </c>
      <c r="D25" s="158"/>
      <c r="E25" s="159"/>
      <c r="F25" s="118"/>
      <c r="G25" s="118"/>
      <c r="H25" s="118"/>
      <c r="I25" s="118"/>
      <c r="J25" s="118"/>
      <c r="K25" s="118"/>
    </row>
    <row r="26" spans="1:11" x14ac:dyDescent="0.2">
      <c r="A26" s="3">
        <v>6</v>
      </c>
      <c r="B26" s="3">
        <v>31</v>
      </c>
      <c r="C26" s="150" t="s">
        <v>18</v>
      </c>
      <c r="D26" s="150"/>
      <c r="E26" s="150"/>
      <c r="F26" s="92"/>
      <c r="G26" s="92"/>
      <c r="H26" s="92"/>
      <c r="I26" s="92"/>
      <c r="J26" s="92"/>
      <c r="K26" s="92"/>
    </row>
    <row r="27" spans="1:11" x14ac:dyDescent="0.2">
      <c r="A27" s="3">
        <v>7</v>
      </c>
      <c r="B27" s="3">
        <v>32</v>
      </c>
      <c r="C27" s="160" t="s">
        <v>19</v>
      </c>
      <c r="D27" s="161"/>
      <c r="E27" s="162"/>
      <c r="F27" s="92"/>
      <c r="G27" s="92"/>
      <c r="H27" s="92"/>
      <c r="I27" s="92"/>
      <c r="J27" s="92"/>
      <c r="K27" s="92"/>
    </row>
    <row r="28" spans="1:11" x14ac:dyDescent="0.2">
      <c r="A28" s="3">
        <v>8</v>
      </c>
      <c r="B28" s="9">
        <v>33</v>
      </c>
      <c r="C28" s="160" t="s">
        <v>20</v>
      </c>
      <c r="D28" s="161"/>
      <c r="E28" s="162"/>
      <c r="F28" s="92"/>
      <c r="G28" s="92"/>
      <c r="H28" s="92"/>
      <c r="I28" s="92"/>
      <c r="J28" s="92"/>
      <c r="K28" s="92"/>
    </row>
    <row r="29" spans="1:11" ht="25.5" customHeight="1" x14ac:dyDescent="0.2">
      <c r="A29" s="2" t="s">
        <v>21</v>
      </c>
      <c r="B29" s="144" t="s">
        <v>22</v>
      </c>
      <c r="C29" s="145"/>
      <c r="D29" s="145"/>
      <c r="E29" s="146"/>
      <c r="F29" s="91">
        <f t="shared" ref="F29:K29" si="1">F30+F34+F35+F38+F42+F43+F44+F45+F46+F47+F48</f>
        <v>0</v>
      </c>
      <c r="G29" s="91">
        <f t="shared" si="1"/>
        <v>0</v>
      </c>
      <c r="H29" s="91">
        <f t="shared" si="1"/>
        <v>0</v>
      </c>
      <c r="I29" s="91">
        <f t="shared" si="1"/>
        <v>0</v>
      </c>
      <c r="J29" s="91">
        <f t="shared" si="1"/>
        <v>0</v>
      </c>
      <c r="K29" s="91">
        <f t="shared" si="1"/>
        <v>0</v>
      </c>
    </row>
    <row r="30" spans="1:11" x14ac:dyDescent="0.2">
      <c r="A30" s="3">
        <v>9</v>
      </c>
      <c r="B30" s="3">
        <v>21</v>
      </c>
      <c r="C30" s="150" t="s">
        <v>23</v>
      </c>
      <c r="D30" s="150"/>
      <c r="E30" s="150"/>
      <c r="F30" s="94"/>
      <c r="G30" s="94"/>
      <c r="H30" s="94"/>
      <c r="I30" s="94"/>
      <c r="J30" s="94"/>
      <c r="K30" s="94"/>
    </row>
    <row r="31" spans="1:11" x14ac:dyDescent="0.2">
      <c r="A31" s="5"/>
      <c r="B31" s="6" t="s">
        <v>24</v>
      </c>
      <c r="C31" s="157" t="s">
        <v>25</v>
      </c>
      <c r="D31" s="158"/>
      <c r="E31" s="159"/>
      <c r="F31" s="119"/>
      <c r="G31" s="119"/>
      <c r="H31" s="119"/>
      <c r="I31" s="119"/>
      <c r="J31" s="119"/>
      <c r="K31" s="119"/>
    </row>
    <row r="32" spans="1:11" x14ac:dyDescent="0.2">
      <c r="A32" s="5"/>
      <c r="B32" s="6" t="s">
        <v>26</v>
      </c>
      <c r="C32" s="157" t="s">
        <v>27</v>
      </c>
      <c r="D32" s="158"/>
      <c r="E32" s="159"/>
      <c r="F32" s="119"/>
      <c r="G32" s="119"/>
      <c r="H32" s="119"/>
      <c r="I32" s="119"/>
      <c r="J32" s="119"/>
      <c r="K32" s="119"/>
    </row>
    <row r="33" spans="1:11" x14ac:dyDescent="0.2">
      <c r="A33" s="5"/>
      <c r="B33" s="6">
        <v>219</v>
      </c>
      <c r="C33" s="157" t="s">
        <v>28</v>
      </c>
      <c r="D33" s="158"/>
      <c r="E33" s="159"/>
      <c r="F33" s="119"/>
      <c r="G33" s="119"/>
      <c r="H33" s="119"/>
      <c r="I33" s="119"/>
      <c r="J33" s="119"/>
      <c r="K33" s="119"/>
    </row>
    <row r="34" spans="1:11" x14ac:dyDescent="0.2">
      <c r="A34" s="3">
        <v>10</v>
      </c>
      <c r="B34" s="3">
        <v>22</v>
      </c>
      <c r="C34" s="150" t="s">
        <v>29</v>
      </c>
      <c r="D34" s="150"/>
      <c r="E34" s="150"/>
      <c r="F34" s="94"/>
      <c r="G34" s="94"/>
      <c r="H34" s="94"/>
      <c r="I34" s="94"/>
      <c r="J34" s="94"/>
      <c r="K34" s="94"/>
    </row>
    <row r="35" spans="1:11" x14ac:dyDescent="0.2">
      <c r="A35" s="3">
        <v>11</v>
      </c>
      <c r="B35" s="3">
        <v>23</v>
      </c>
      <c r="C35" s="150" t="s">
        <v>11</v>
      </c>
      <c r="D35" s="150"/>
      <c r="E35" s="150"/>
      <c r="F35" s="94"/>
      <c r="G35" s="94"/>
      <c r="H35" s="94"/>
      <c r="I35" s="94"/>
      <c r="J35" s="94"/>
      <c r="K35" s="94"/>
    </row>
    <row r="36" spans="1:11" x14ac:dyDescent="0.2">
      <c r="A36" s="10"/>
      <c r="B36" s="6">
        <v>23104</v>
      </c>
      <c r="C36" s="154" t="s">
        <v>30</v>
      </c>
      <c r="D36" s="155"/>
      <c r="E36" s="156"/>
      <c r="F36" s="109"/>
      <c r="G36" s="109"/>
      <c r="H36" s="109"/>
      <c r="I36" s="109"/>
      <c r="J36" s="109"/>
      <c r="K36" s="109"/>
    </row>
    <row r="37" spans="1:11" x14ac:dyDescent="0.2">
      <c r="A37" s="10"/>
      <c r="B37" s="7">
        <v>2310881</v>
      </c>
      <c r="C37" s="151" t="s">
        <v>81</v>
      </c>
      <c r="D37" s="152"/>
      <c r="E37" s="153"/>
      <c r="F37" s="109"/>
      <c r="G37" s="109"/>
      <c r="H37" s="109"/>
      <c r="I37" s="109"/>
      <c r="J37" s="109"/>
      <c r="K37" s="109"/>
    </row>
    <row r="38" spans="1:11" x14ac:dyDescent="0.2">
      <c r="A38" s="3">
        <v>12</v>
      </c>
      <c r="B38" s="3">
        <v>24</v>
      </c>
      <c r="C38" s="150" t="s">
        <v>112</v>
      </c>
      <c r="D38" s="150"/>
      <c r="E38" s="150"/>
      <c r="F38" s="94"/>
      <c r="G38" s="94"/>
      <c r="H38" s="94"/>
      <c r="I38" s="94"/>
      <c r="J38" s="94"/>
      <c r="K38" s="94"/>
    </row>
    <row r="39" spans="1:11" s="11" customFormat="1" x14ac:dyDescent="0.2">
      <c r="A39" s="10"/>
      <c r="B39" s="7">
        <v>241</v>
      </c>
      <c r="C39" s="163" t="s">
        <v>31</v>
      </c>
      <c r="D39" s="164"/>
      <c r="E39" s="165"/>
      <c r="F39" s="97"/>
      <c r="G39" s="97"/>
      <c r="H39" s="97"/>
      <c r="I39" s="97"/>
      <c r="J39" s="97"/>
      <c r="K39" s="97"/>
    </row>
    <row r="40" spans="1:11" x14ac:dyDescent="0.2">
      <c r="A40" s="10"/>
      <c r="B40" s="7">
        <v>242</v>
      </c>
      <c r="C40" s="163" t="s">
        <v>32</v>
      </c>
      <c r="D40" s="164"/>
      <c r="E40" s="165"/>
      <c r="F40" s="97"/>
      <c r="G40" s="97"/>
      <c r="H40" s="97"/>
      <c r="I40" s="97"/>
      <c r="J40" s="97"/>
      <c r="K40" s="97"/>
    </row>
    <row r="41" spans="1:11" x14ac:dyDescent="0.2">
      <c r="A41" s="10"/>
      <c r="B41" s="12">
        <v>244</v>
      </c>
      <c r="C41" s="151" t="s">
        <v>33</v>
      </c>
      <c r="D41" s="152"/>
      <c r="E41" s="153"/>
      <c r="F41" s="97"/>
      <c r="G41" s="97"/>
      <c r="H41" s="97"/>
      <c r="I41" s="97"/>
      <c r="J41" s="97"/>
      <c r="K41" s="97"/>
    </row>
    <row r="42" spans="1:11" x14ac:dyDescent="0.2">
      <c r="A42" s="3">
        <v>13</v>
      </c>
      <c r="B42" s="3">
        <v>25</v>
      </c>
      <c r="C42" s="150" t="s">
        <v>34</v>
      </c>
      <c r="D42" s="150"/>
      <c r="E42" s="150"/>
      <c r="F42" s="94"/>
      <c r="G42" s="94"/>
      <c r="H42" s="94"/>
      <c r="I42" s="94"/>
      <c r="J42" s="94"/>
      <c r="K42" s="94"/>
    </row>
    <row r="43" spans="1:11" x14ac:dyDescent="0.2">
      <c r="A43" s="3">
        <v>14</v>
      </c>
      <c r="B43" s="3">
        <v>26</v>
      </c>
      <c r="C43" s="150" t="s">
        <v>16</v>
      </c>
      <c r="D43" s="150"/>
      <c r="E43" s="150"/>
      <c r="F43" s="94"/>
      <c r="G43" s="94"/>
      <c r="H43" s="94"/>
      <c r="I43" s="94"/>
      <c r="J43" s="94"/>
      <c r="K43" s="94"/>
    </row>
    <row r="44" spans="1:11" x14ac:dyDescent="0.2">
      <c r="A44" s="3">
        <v>15</v>
      </c>
      <c r="B44" s="3">
        <v>27</v>
      </c>
      <c r="C44" s="150" t="s">
        <v>35</v>
      </c>
      <c r="D44" s="150"/>
      <c r="E44" s="150"/>
      <c r="F44" s="94"/>
      <c r="G44" s="94"/>
      <c r="H44" s="94"/>
      <c r="I44" s="94"/>
      <c r="J44" s="94"/>
      <c r="K44" s="94"/>
    </row>
    <row r="45" spans="1:11" x14ac:dyDescent="0.2">
      <c r="A45" s="3">
        <v>16</v>
      </c>
      <c r="B45" s="3">
        <v>29</v>
      </c>
      <c r="C45" s="150" t="s">
        <v>36</v>
      </c>
      <c r="D45" s="150"/>
      <c r="E45" s="150"/>
      <c r="F45" s="94"/>
      <c r="G45" s="94"/>
      <c r="H45" s="94"/>
      <c r="I45" s="94"/>
      <c r="J45" s="94"/>
      <c r="K45" s="94"/>
    </row>
    <row r="46" spans="1:11" x14ac:dyDescent="0.2">
      <c r="A46" s="3">
        <v>17</v>
      </c>
      <c r="B46" s="3">
        <v>31</v>
      </c>
      <c r="C46" s="150" t="s">
        <v>37</v>
      </c>
      <c r="D46" s="150">
        <v>1692</v>
      </c>
      <c r="E46" s="150">
        <v>2635</v>
      </c>
      <c r="F46" s="94"/>
      <c r="G46" s="94"/>
      <c r="H46" s="94"/>
      <c r="I46" s="94"/>
      <c r="J46" s="94"/>
      <c r="K46" s="94"/>
    </row>
    <row r="47" spans="1:11" x14ac:dyDescent="0.2">
      <c r="A47" s="3">
        <v>18</v>
      </c>
      <c r="B47" s="3">
        <v>32</v>
      </c>
      <c r="C47" s="160" t="s">
        <v>38</v>
      </c>
      <c r="D47" s="161"/>
      <c r="E47" s="162"/>
      <c r="F47" s="94"/>
      <c r="G47" s="94"/>
      <c r="H47" s="94"/>
      <c r="I47" s="94"/>
      <c r="J47" s="94"/>
      <c r="K47" s="94"/>
    </row>
    <row r="48" spans="1:11" x14ac:dyDescent="0.2">
      <c r="A48" s="3">
        <v>19</v>
      </c>
      <c r="B48" s="3">
        <v>33</v>
      </c>
      <c r="C48" s="150" t="s">
        <v>113</v>
      </c>
      <c r="D48" s="150">
        <v>0</v>
      </c>
      <c r="E48" s="150">
        <v>0</v>
      </c>
      <c r="F48" s="94"/>
      <c r="G48" s="94"/>
      <c r="H48" s="94"/>
      <c r="I48" s="94"/>
      <c r="J48" s="94"/>
      <c r="K48" s="94"/>
    </row>
    <row r="49" spans="1:11" x14ac:dyDescent="0.2">
      <c r="A49" s="13" t="s">
        <v>39</v>
      </c>
      <c r="B49" s="166" t="s">
        <v>40</v>
      </c>
      <c r="C49" s="166"/>
      <c r="D49" s="166"/>
      <c r="E49" s="166"/>
      <c r="F49" s="14">
        <f t="shared" ref="F49:K49" si="2">F11-F29</f>
        <v>0</v>
      </c>
      <c r="G49" s="14">
        <f t="shared" si="2"/>
        <v>0</v>
      </c>
      <c r="H49" s="14">
        <f t="shared" si="2"/>
        <v>0</v>
      </c>
      <c r="I49" s="14">
        <f t="shared" si="2"/>
        <v>0</v>
      </c>
      <c r="J49" s="14">
        <f t="shared" si="2"/>
        <v>0</v>
      </c>
      <c r="K49" s="14">
        <f t="shared" si="2"/>
        <v>0</v>
      </c>
    </row>
    <row r="50" spans="1:11" ht="18" customHeight="1" x14ac:dyDescent="0.2">
      <c r="A50" s="15" t="s">
        <v>41</v>
      </c>
      <c r="B50" s="167" t="s">
        <v>42</v>
      </c>
      <c r="C50" s="167"/>
      <c r="D50" s="167"/>
      <c r="E50" s="167"/>
      <c r="F50" s="213">
        <f>F84</f>
        <v>0</v>
      </c>
      <c r="G50" s="213">
        <f>G84</f>
        <v>0</v>
      </c>
      <c r="H50" s="213">
        <f>H84</f>
        <v>0</v>
      </c>
      <c r="I50" s="214"/>
      <c r="J50" s="214"/>
      <c r="K50" s="214"/>
    </row>
    <row r="51" spans="1:11" ht="18" customHeight="1" x14ac:dyDescent="0.2">
      <c r="A51" s="18" t="s">
        <v>43</v>
      </c>
      <c r="B51" s="168" t="s">
        <v>44</v>
      </c>
      <c r="C51" s="169"/>
      <c r="D51" s="169"/>
      <c r="E51" s="170"/>
      <c r="F51" s="215"/>
      <c r="G51" s="215"/>
      <c r="H51" s="216"/>
      <c r="I51" s="216"/>
      <c r="J51" s="216"/>
      <c r="K51" s="216"/>
    </row>
    <row r="52" spans="1:11" ht="25.5" customHeight="1" x14ac:dyDescent="0.2">
      <c r="A52" s="21" t="s">
        <v>45</v>
      </c>
      <c r="B52" s="171" t="s">
        <v>46</v>
      </c>
      <c r="C52" s="172"/>
      <c r="D52" s="172"/>
      <c r="E52" s="173"/>
      <c r="F52" s="217">
        <f>F49+F50+F51</f>
        <v>0</v>
      </c>
      <c r="G52" s="217">
        <f t="shared" ref="G52:K52" si="3">G49+G50+G51</f>
        <v>0</v>
      </c>
      <c r="H52" s="217">
        <f t="shared" si="3"/>
        <v>0</v>
      </c>
      <c r="I52" s="217">
        <f t="shared" si="3"/>
        <v>0</v>
      </c>
      <c r="J52" s="217">
        <f t="shared" si="3"/>
        <v>0</v>
      </c>
      <c r="K52" s="217">
        <f t="shared" si="3"/>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4">G55+G56+G57+G59+G60+G61+G62</f>
        <v>0</v>
      </c>
      <c r="H54" s="14">
        <f t="shared" si="4"/>
        <v>0</v>
      </c>
      <c r="I54" s="14">
        <f t="shared" si="4"/>
        <v>0</v>
      </c>
      <c r="J54" s="14">
        <f t="shared" si="4"/>
        <v>0</v>
      </c>
      <c r="K54" s="14">
        <f t="shared" si="4"/>
        <v>0</v>
      </c>
    </row>
    <row r="55" spans="1:11" ht="15" customHeight="1" x14ac:dyDescent="0.2">
      <c r="A55" s="3">
        <v>20</v>
      </c>
      <c r="B55" s="3">
        <v>43</v>
      </c>
      <c r="C55" s="160" t="s">
        <v>114</v>
      </c>
      <c r="D55" s="161"/>
      <c r="E55" s="162"/>
      <c r="F55" s="96"/>
      <c r="G55" s="96"/>
      <c r="H55" s="96"/>
      <c r="I55" s="96"/>
      <c r="J55" s="96"/>
      <c r="K55" s="96"/>
    </row>
    <row r="56" spans="1:11" x14ac:dyDescent="0.2">
      <c r="A56" s="3">
        <v>21</v>
      </c>
      <c r="B56" s="3">
        <v>44</v>
      </c>
      <c r="C56" s="150" t="s">
        <v>48</v>
      </c>
      <c r="D56" s="150"/>
      <c r="E56" s="150"/>
      <c r="F56" s="96"/>
      <c r="G56" s="96"/>
      <c r="H56" s="96"/>
      <c r="I56" s="96"/>
      <c r="J56" s="96"/>
      <c r="K56" s="96"/>
    </row>
    <row r="57" spans="1:11" ht="15" customHeight="1" x14ac:dyDescent="0.2">
      <c r="A57" s="3">
        <v>22</v>
      </c>
      <c r="B57" s="3">
        <v>45</v>
      </c>
      <c r="C57" s="150" t="s">
        <v>115</v>
      </c>
      <c r="D57" s="150"/>
      <c r="E57" s="150"/>
      <c r="F57" s="96"/>
      <c r="G57" s="96"/>
      <c r="H57" s="96"/>
      <c r="I57" s="96"/>
      <c r="J57" s="96"/>
      <c r="K57" s="96"/>
    </row>
    <row r="58" spans="1:11" ht="25.5" customHeight="1" x14ac:dyDescent="0.2">
      <c r="A58" s="5"/>
      <c r="B58" s="7">
        <v>4540101</v>
      </c>
      <c r="C58" s="151" t="s">
        <v>49</v>
      </c>
      <c r="D58" s="152"/>
      <c r="E58" s="153"/>
      <c r="F58" s="119"/>
      <c r="G58" s="119"/>
      <c r="H58" s="119"/>
      <c r="I58" s="119"/>
      <c r="J58" s="119"/>
      <c r="K58" s="119"/>
    </row>
    <row r="59" spans="1:11" x14ac:dyDescent="0.2">
      <c r="A59" s="3">
        <v>23</v>
      </c>
      <c r="B59" s="3">
        <v>49</v>
      </c>
      <c r="C59" s="150" t="s">
        <v>50</v>
      </c>
      <c r="D59" s="150"/>
      <c r="E59" s="150"/>
      <c r="F59" s="96"/>
      <c r="G59" s="96"/>
      <c r="H59" s="96"/>
      <c r="I59" s="96"/>
      <c r="J59" s="96"/>
      <c r="K59" s="96"/>
    </row>
    <row r="60" spans="1:11" x14ac:dyDescent="0.2">
      <c r="A60" s="3">
        <v>24</v>
      </c>
      <c r="B60" s="3">
        <v>53</v>
      </c>
      <c r="C60" s="150" t="s">
        <v>51</v>
      </c>
      <c r="D60" s="150"/>
      <c r="E60" s="150"/>
      <c r="F60" s="96"/>
      <c r="G60" s="96"/>
      <c r="H60" s="96"/>
      <c r="I60" s="96"/>
      <c r="J60" s="96"/>
      <c r="K60" s="96"/>
    </row>
    <row r="61" spans="1:11" x14ac:dyDescent="0.2">
      <c r="A61" s="3">
        <v>25</v>
      </c>
      <c r="B61" s="3">
        <v>54</v>
      </c>
      <c r="C61" s="150" t="s">
        <v>48</v>
      </c>
      <c r="D61" s="150"/>
      <c r="E61" s="150"/>
      <c r="F61" s="96"/>
      <c r="G61" s="96"/>
      <c r="H61" s="96"/>
      <c r="I61" s="96"/>
      <c r="J61" s="96"/>
      <c r="K61" s="96"/>
    </row>
    <row r="62" spans="1:11" ht="12.75" customHeight="1" x14ac:dyDescent="0.2">
      <c r="A62" s="3">
        <v>26</v>
      </c>
      <c r="B62" s="3">
        <v>59</v>
      </c>
      <c r="C62" s="160" t="s">
        <v>52</v>
      </c>
      <c r="D62" s="161"/>
      <c r="E62" s="162"/>
      <c r="F62" s="94"/>
      <c r="G62" s="94"/>
      <c r="H62" s="94"/>
      <c r="I62" s="94"/>
      <c r="J62" s="94"/>
      <c r="K62" s="94"/>
    </row>
    <row r="63" spans="1:11" ht="18" customHeight="1" x14ac:dyDescent="0.2">
      <c r="A63" s="5"/>
      <c r="B63" s="6">
        <v>593</v>
      </c>
      <c r="C63" s="157" t="s">
        <v>53</v>
      </c>
      <c r="D63" s="158"/>
      <c r="E63" s="159"/>
      <c r="F63" s="119"/>
      <c r="G63" s="119"/>
      <c r="H63" s="119"/>
      <c r="I63" s="119"/>
      <c r="J63" s="119"/>
      <c r="K63" s="119"/>
    </row>
    <row r="64" spans="1:11" ht="15" customHeight="1" x14ac:dyDescent="0.2">
      <c r="A64" s="13" t="s">
        <v>54</v>
      </c>
      <c r="B64" s="177" t="s">
        <v>104</v>
      </c>
      <c r="C64" s="177"/>
      <c r="D64" s="177">
        <v>1617922</v>
      </c>
      <c r="E64" s="177">
        <v>1439250</v>
      </c>
      <c r="F64" s="14">
        <f>F65+F66+F67+F69+F70+F71+F72</f>
        <v>0</v>
      </c>
      <c r="G64" s="14">
        <f t="shared" ref="G64:K64" si="5">G65+G66+G67+G69+G70+G71+G72</f>
        <v>0</v>
      </c>
      <c r="H64" s="14">
        <f t="shared" si="5"/>
        <v>0</v>
      </c>
      <c r="I64" s="14">
        <f t="shared" si="5"/>
        <v>0</v>
      </c>
      <c r="J64" s="14">
        <f t="shared" si="5"/>
        <v>0</v>
      </c>
      <c r="K64" s="14">
        <f t="shared" si="5"/>
        <v>0</v>
      </c>
    </row>
    <row r="65" spans="1:11" ht="15" customHeight="1" x14ac:dyDescent="0.2">
      <c r="A65" s="3">
        <v>27</v>
      </c>
      <c r="B65" s="3">
        <v>43</v>
      </c>
      <c r="C65" s="160" t="s">
        <v>114</v>
      </c>
      <c r="D65" s="161"/>
      <c r="E65" s="162"/>
      <c r="F65" s="96"/>
      <c r="G65" s="96"/>
      <c r="H65" s="96"/>
      <c r="I65" s="96"/>
      <c r="J65" s="96"/>
      <c r="K65" s="96"/>
    </row>
    <row r="66" spans="1:11" ht="15" customHeight="1" x14ac:dyDescent="0.2">
      <c r="A66" s="3">
        <v>28</v>
      </c>
      <c r="B66" s="3">
        <v>44</v>
      </c>
      <c r="C66" s="150" t="s">
        <v>48</v>
      </c>
      <c r="D66" s="150">
        <v>839</v>
      </c>
      <c r="E66" s="150">
        <v>1562</v>
      </c>
      <c r="F66" s="96"/>
      <c r="G66" s="96"/>
      <c r="H66" s="96"/>
      <c r="I66" s="96"/>
      <c r="J66" s="96"/>
      <c r="K66" s="96"/>
    </row>
    <row r="67" spans="1:11" ht="15" customHeight="1" x14ac:dyDescent="0.2">
      <c r="A67" s="3">
        <v>29</v>
      </c>
      <c r="B67" s="3">
        <v>45</v>
      </c>
      <c r="C67" s="150" t="s">
        <v>115</v>
      </c>
      <c r="D67" s="150">
        <v>106</v>
      </c>
      <c r="E67" s="150">
        <v>1156</v>
      </c>
      <c r="F67" s="96"/>
      <c r="G67" s="96"/>
      <c r="H67" s="96"/>
      <c r="I67" s="96"/>
      <c r="J67" s="96"/>
      <c r="K67" s="96"/>
    </row>
    <row r="68" spans="1:11" ht="30.75" customHeight="1" x14ac:dyDescent="0.2">
      <c r="A68" s="5"/>
      <c r="B68" s="7">
        <v>4540101</v>
      </c>
      <c r="C68" s="151" t="s">
        <v>49</v>
      </c>
      <c r="D68" s="152"/>
      <c r="E68" s="153"/>
      <c r="F68" s="119"/>
      <c r="G68" s="119"/>
      <c r="H68" s="119"/>
      <c r="I68" s="119"/>
      <c r="J68" s="119"/>
      <c r="K68" s="119"/>
    </row>
    <row r="69" spans="1:11" ht="15" customHeight="1" x14ac:dyDescent="0.2">
      <c r="A69" s="3">
        <v>30</v>
      </c>
      <c r="B69" s="3">
        <v>49</v>
      </c>
      <c r="C69" s="150" t="s">
        <v>50</v>
      </c>
      <c r="D69" s="150">
        <v>33</v>
      </c>
      <c r="E69" s="150">
        <v>47</v>
      </c>
      <c r="F69" s="96"/>
      <c r="G69" s="96"/>
      <c r="H69" s="96"/>
      <c r="I69" s="96"/>
      <c r="J69" s="96"/>
      <c r="K69" s="96"/>
    </row>
    <row r="70" spans="1:11" ht="15" customHeight="1" x14ac:dyDescent="0.2">
      <c r="A70" s="3">
        <v>31</v>
      </c>
      <c r="B70" s="3">
        <v>53</v>
      </c>
      <c r="C70" s="150" t="s">
        <v>51</v>
      </c>
      <c r="D70" s="150">
        <v>29411</v>
      </c>
      <c r="E70" s="150">
        <v>24835</v>
      </c>
      <c r="F70" s="96"/>
      <c r="G70" s="96"/>
      <c r="H70" s="96"/>
      <c r="I70" s="96"/>
      <c r="J70" s="96"/>
      <c r="K70" s="96"/>
    </row>
    <row r="71" spans="1:11" ht="15" customHeight="1" x14ac:dyDescent="0.2">
      <c r="A71" s="3">
        <v>32</v>
      </c>
      <c r="B71" s="3">
        <v>54</v>
      </c>
      <c r="C71" s="150" t="s">
        <v>48</v>
      </c>
      <c r="D71" s="150">
        <v>1586148</v>
      </c>
      <c r="E71" s="150">
        <v>1410220</v>
      </c>
      <c r="F71" s="96"/>
      <c r="G71" s="96"/>
      <c r="H71" s="96"/>
      <c r="I71" s="96"/>
      <c r="J71" s="96"/>
      <c r="K71" s="96"/>
    </row>
    <row r="72" spans="1:11" ht="15" customHeight="1" x14ac:dyDescent="0.2">
      <c r="A72" s="3">
        <v>33</v>
      </c>
      <c r="B72" s="3">
        <v>59</v>
      </c>
      <c r="C72" s="160" t="s">
        <v>52</v>
      </c>
      <c r="D72" s="161"/>
      <c r="E72" s="162"/>
      <c r="F72" s="94"/>
      <c r="G72" s="94"/>
      <c r="H72" s="94"/>
      <c r="I72" s="94"/>
      <c r="J72" s="94"/>
      <c r="K72" s="94"/>
    </row>
    <row r="73" spans="1:11" ht="15" customHeight="1" x14ac:dyDescent="0.2">
      <c r="A73" s="5"/>
      <c r="B73" s="6">
        <v>593</v>
      </c>
      <c r="C73" s="157" t="s">
        <v>53</v>
      </c>
      <c r="D73" s="158"/>
      <c r="E73" s="159"/>
      <c r="F73" s="119"/>
      <c r="G73" s="119"/>
      <c r="H73" s="119"/>
      <c r="I73" s="119"/>
      <c r="J73" s="119"/>
      <c r="K73" s="119"/>
    </row>
    <row r="74" spans="1:11" ht="17.25" customHeight="1" x14ac:dyDescent="0.2">
      <c r="A74" s="15" t="s">
        <v>55</v>
      </c>
      <c r="B74" s="178" t="s">
        <v>56</v>
      </c>
      <c r="C74" s="179"/>
      <c r="D74" s="179"/>
      <c r="E74" s="180"/>
      <c r="F74" s="98">
        <f>+F11+F54</f>
        <v>0</v>
      </c>
      <c r="G74" s="98">
        <f t="shared" ref="G74:K74" si="6">+G11+G54</f>
        <v>0</v>
      </c>
      <c r="H74" s="98">
        <f t="shared" si="6"/>
        <v>0</v>
      </c>
      <c r="I74" s="98">
        <f t="shared" si="6"/>
        <v>0</v>
      </c>
      <c r="J74" s="98">
        <f t="shared" si="6"/>
        <v>0</v>
      </c>
      <c r="K74" s="98">
        <f t="shared" si="6"/>
        <v>0</v>
      </c>
    </row>
    <row r="75" spans="1:11" ht="17.25" customHeight="1" x14ac:dyDescent="0.2">
      <c r="A75" s="15" t="s">
        <v>57</v>
      </c>
      <c r="B75" s="178" t="s">
        <v>105</v>
      </c>
      <c r="C75" s="179"/>
      <c r="D75" s="179">
        <v>1688694</v>
      </c>
      <c r="E75" s="180">
        <v>1515740</v>
      </c>
      <c r="F75" s="98">
        <f t="shared" ref="F75:K75" si="7">F29+F64</f>
        <v>0</v>
      </c>
      <c r="G75" s="98">
        <f t="shared" si="7"/>
        <v>0</v>
      </c>
      <c r="H75" s="98">
        <f t="shared" si="7"/>
        <v>0</v>
      </c>
      <c r="I75" s="98">
        <f t="shared" si="7"/>
        <v>0</v>
      </c>
      <c r="J75" s="98">
        <f t="shared" si="7"/>
        <v>0</v>
      </c>
      <c r="K75" s="98">
        <f t="shared" si="7"/>
        <v>0</v>
      </c>
    </row>
    <row r="76" spans="1:11" ht="17.25" customHeight="1" x14ac:dyDescent="0.2">
      <c r="A76" s="15" t="s">
        <v>58</v>
      </c>
      <c r="B76" s="178" t="s">
        <v>59</v>
      </c>
      <c r="C76" s="179"/>
      <c r="D76" s="179">
        <v>1688694</v>
      </c>
      <c r="E76" s="180">
        <v>1515740</v>
      </c>
      <c r="F76" s="98">
        <f>F74-F75</f>
        <v>0</v>
      </c>
      <c r="G76" s="98">
        <f t="shared" ref="G76:K76" si="8">G74-G75</f>
        <v>0</v>
      </c>
      <c r="H76" s="98">
        <f t="shared" si="8"/>
        <v>0</v>
      </c>
      <c r="I76" s="98">
        <f t="shared" si="8"/>
        <v>0</v>
      </c>
      <c r="J76" s="98">
        <f t="shared" si="8"/>
        <v>0</v>
      </c>
      <c r="K76" s="98">
        <f t="shared" si="8"/>
        <v>0</v>
      </c>
    </row>
    <row r="78" spans="1:11" x14ac:dyDescent="0.2">
      <c r="B78" s="182" t="s">
        <v>116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211" t="s">
        <v>60</v>
      </c>
      <c r="D80" s="211"/>
      <c r="E80" s="211"/>
      <c r="F80" s="99">
        <f t="shared" ref="F80:K81" si="9">F9</f>
        <v>2024</v>
      </c>
      <c r="G80" s="99">
        <f t="shared" si="9"/>
        <v>2025</v>
      </c>
      <c r="H80" s="99">
        <f t="shared" si="9"/>
        <v>2026</v>
      </c>
      <c r="I80" s="99">
        <f t="shared" si="9"/>
        <v>2027</v>
      </c>
      <c r="J80" s="99">
        <f t="shared" si="9"/>
        <v>2028</v>
      </c>
      <c r="K80" s="99">
        <f t="shared" si="9"/>
        <v>2029</v>
      </c>
    </row>
    <row r="81" spans="1:11" ht="36" x14ac:dyDescent="0.2">
      <c r="A81" s="28"/>
      <c r="B81" s="29"/>
      <c r="C81" s="211"/>
      <c r="D81" s="211"/>
      <c r="E81" s="211"/>
      <c r="F81" s="99" t="str">
        <f t="shared" si="9"/>
        <v>Πραγματοποιήσεις</v>
      </c>
      <c r="G81" s="99" t="str">
        <f t="shared" si="9"/>
        <v>Εκτιμήσεις πραγματοποιήσεων έτους</v>
      </c>
      <c r="H81" s="99" t="str">
        <f t="shared" si="9"/>
        <v>Προβλέψεις</v>
      </c>
      <c r="I81" s="99" t="str">
        <f t="shared" si="9"/>
        <v>Προβλέψεις</v>
      </c>
      <c r="J81" s="99" t="str">
        <f t="shared" si="9"/>
        <v>Προβλέψεις</v>
      </c>
      <c r="K81" s="99" t="str">
        <f t="shared" si="9"/>
        <v>Προβλέψεις</v>
      </c>
    </row>
    <row r="82" spans="1:11" ht="24.75" customHeight="1" x14ac:dyDescent="0.2">
      <c r="A82" s="28"/>
      <c r="B82" s="32"/>
      <c r="C82" s="184" t="s">
        <v>117</v>
      </c>
      <c r="D82" s="185"/>
      <c r="E82" s="186"/>
      <c r="F82" s="100"/>
      <c r="G82" s="100"/>
      <c r="H82" s="218"/>
      <c r="I82" s="101"/>
      <c r="J82" s="101"/>
      <c r="K82" s="101"/>
    </row>
    <row r="83" spans="1:11" ht="25.5" customHeight="1" x14ac:dyDescent="0.2">
      <c r="A83" s="28"/>
      <c r="B83" s="32"/>
      <c r="C83" s="187" t="s">
        <v>118</v>
      </c>
      <c r="D83" s="187"/>
      <c r="E83" s="187"/>
      <c r="F83" s="100"/>
      <c r="G83" s="100"/>
      <c r="H83" s="218"/>
      <c r="I83" s="101"/>
      <c r="J83" s="101"/>
      <c r="K83" s="101"/>
    </row>
    <row r="84" spans="1:11" ht="30.75" customHeight="1" thickBot="1" x14ac:dyDescent="0.25">
      <c r="A84" s="28"/>
      <c r="B84" s="32"/>
      <c r="C84" s="188" t="s">
        <v>119</v>
      </c>
      <c r="D84" s="188"/>
      <c r="E84" s="188">
        <f>E82-E83</f>
        <v>0</v>
      </c>
      <c r="F84" s="102">
        <f>F82-F83</f>
        <v>0</v>
      </c>
      <c r="G84" s="102">
        <f t="shared" ref="G84" si="10">G82-G83</f>
        <v>0</v>
      </c>
      <c r="H84" s="102">
        <f>H82-H83</f>
        <v>0</v>
      </c>
      <c r="I84" s="103"/>
      <c r="J84" s="103"/>
      <c r="K84" s="103"/>
    </row>
    <row r="85" spans="1:11" ht="13.5" thickTop="1" x14ac:dyDescent="0.2">
      <c r="C85" s="33" t="s">
        <v>127</v>
      </c>
    </row>
    <row r="86" spans="1:11" ht="15" x14ac:dyDescent="0.2">
      <c r="B86" s="189" t="s">
        <v>106</v>
      </c>
      <c r="C86" s="189"/>
      <c r="D86" s="189"/>
      <c r="E86" s="189"/>
    </row>
    <row r="87" spans="1:11" s="11" customFormat="1" x14ac:dyDescent="0.2">
      <c r="A87" s="28"/>
      <c r="B87" s="34" t="s">
        <v>61</v>
      </c>
      <c r="C87" s="35"/>
      <c r="F87" s="36"/>
      <c r="G87" s="30"/>
      <c r="H87" s="30"/>
      <c r="I87" s="30"/>
      <c r="J87" s="30"/>
      <c r="K87" s="30"/>
    </row>
    <row r="88" spans="1:11" s="11" customFormat="1" ht="15" x14ac:dyDescent="0.25">
      <c r="A88" s="28"/>
      <c r="C88" s="212"/>
      <c r="D88" s="212"/>
      <c r="E88" s="212"/>
      <c r="F88" s="212"/>
      <c r="G88" s="212"/>
      <c r="H88" s="212"/>
      <c r="I88" s="212"/>
      <c r="J88" s="212"/>
      <c r="K88" s="212"/>
    </row>
    <row r="89" spans="1:11" s="11" customFormat="1" ht="15" customHeight="1" x14ac:dyDescent="0.2">
      <c r="A89" s="28"/>
      <c r="C89" s="210" t="s">
        <v>60</v>
      </c>
      <c r="D89" s="210"/>
      <c r="E89" s="210"/>
      <c r="F89" s="107">
        <f t="shared" ref="F89:K90" si="11">F9</f>
        <v>2024</v>
      </c>
      <c r="G89" s="107">
        <f t="shared" si="11"/>
        <v>2025</v>
      </c>
      <c r="H89" s="107">
        <f t="shared" si="11"/>
        <v>2026</v>
      </c>
      <c r="I89" s="107">
        <f t="shared" si="11"/>
        <v>2027</v>
      </c>
      <c r="J89" s="107">
        <f t="shared" si="11"/>
        <v>2028</v>
      </c>
      <c r="K89" s="107">
        <f t="shared" si="11"/>
        <v>2029</v>
      </c>
    </row>
    <row r="90" spans="1:11" s="11" customFormat="1" ht="38.25" x14ac:dyDescent="0.25">
      <c r="A90" s="28"/>
      <c r="B90" s="37"/>
      <c r="C90" s="210"/>
      <c r="D90" s="210"/>
      <c r="E90" s="210"/>
      <c r="F90" s="108" t="str">
        <f t="shared" si="11"/>
        <v>Πραγματοποιήσεις</v>
      </c>
      <c r="G90" s="108" t="str">
        <f t="shared" si="11"/>
        <v>Εκτιμήσεις πραγματοποιήσεων έτους</v>
      </c>
      <c r="H90" s="108" t="str">
        <f t="shared" si="11"/>
        <v>Προβλέψεις</v>
      </c>
      <c r="I90" s="108" t="str">
        <f t="shared" si="11"/>
        <v>Προβλέψεις</v>
      </c>
      <c r="J90" s="108" t="str">
        <f t="shared" si="11"/>
        <v>Προβλέψεις</v>
      </c>
      <c r="K90" s="108" t="str">
        <f t="shared" si="11"/>
        <v>Προβλέψεις</v>
      </c>
    </row>
    <row r="91" spans="1:11" s="11" customFormat="1" ht="13.5" thickBot="1" x14ac:dyDescent="0.25">
      <c r="A91" s="28"/>
      <c r="B91" s="38" t="s">
        <v>62</v>
      </c>
      <c r="C91" s="177" t="s">
        <v>63</v>
      </c>
      <c r="D91" s="177"/>
      <c r="E91" s="177"/>
      <c r="F91" s="112">
        <f>F92+F93+F96+F97</f>
        <v>0</v>
      </c>
      <c r="G91" s="112">
        <f t="shared" ref="G91:K91" si="12">G92+G93+G96+G97</f>
        <v>0</v>
      </c>
      <c r="H91" s="112">
        <f t="shared" si="12"/>
        <v>0</v>
      </c>
      <c r="I91" s="112">
        <f t="shared" si="12"/>
        <v>0</v>
      </c>
      <c r="J91" s="112">
        <f t="shared" si="12"/>
        <v>0</v>
      </c>
      <c r="K91" s="112">
        <f t="shared" si="12"/>
        <v>0</v>
      </c>
    </row>
    <row r="92" spans="1:11" s="11" customFormat="1" x14ac:dyDescent="0.2">
      <c r="A92" s="28"/>
      <c r="B92" s="39">
        <v>11</v>
      </c>
      <c r="C92" s="151" t="s">
        <v>64</v>
      </c>
      <c r="D92" s="152"/>
      <c r="E92" s="153"/>
      <c r="F92" s="109">
        <f t="shared" ref="F92:K92" si="13">F12</f>
        <v>0</v>
      </c>
      <c r="G92" s="109">
        <f t="shared" si="13"/>
        <v>0</v>
      </c>
      <c r="H92" s="109">
        <f t="shared" si="13"/>
        <v>0</v>
      </c>
      <c r="I92" s="109">
        <f t="shared" si="13"/>
        <v>0</v>
      </c>
      <c r="J92" s="109">
        <f t="shared" si="13"/>
        <v>0</v>
      </c>
      <c r="K92" s="109">
        <f t="shared" si="13"/>
        <v>0</v>
      </c>
    </row>
    <row r="93" spans="1:11" s="11" customFormat="1" x14ac:dyDescent="0.2">
      <c r="A93" s="28"/>
      <c r="B93" s="40"/>
      <c r="C93" s="181" t="s">
        <v>65</v>
      </c>
      <c r="D93" s="181"/>
      <c r="E93" s="181"/>
      <c r="F93" s="110">
        <f>F94+F95</f>
        <v>0</v>
      </c>
      <c r="G93" s="110">
        <f t="shared" ref="G93:K93" si="14">G94+G95</f>
        <v>0</v>
      </c>
      <c r="H93" s="110">
        <f t="shared" si="14"/>
        <v>0</v>
      </c>
      <c r="I93" s="110">
        <f t="shared" si="14"/>
        <v>0</v>
      </c>
      <c r="J93" s="110">
        <f t="shared" si="14"/>
        <v>0</v>
      </c>
      <c r="K93" s="110">
        <f t="shared" si="14"/>
        <v>0</v>
      </c>
    </row>
    <row r="94" spans="1:11" s="11" customFormat="1" ht="25.5" customHeight="1" x14ac:dyDescent="0.2">
      <c r="A94" s="28"/>
      <c r="B94" s="41" t="s">
        <v>68</v>
      </c>
      <c r="C94" s="192" t="s">
        <v>67</v>
      </c>
      <c r="D94" s="193"/>
      <c r="E94" s="194"/>
      <c r="F94" s="110">
        <f>F17+F18</f>
        <v>0</v>
      </c>
      <c r="G94" s="110">
        <f t="shared" ref="G94:K94" si="15">G17+G18</f>
        <v>0</v>
      </c>
      <c r="H94" s="110">
        <f t="shared" si="15"/>
        <v>0</v>
      </c>
      <c r="I94" s="110">
        <f t="shared" si="15"/>
        <v>0</v>
      </c>
      <c r="J94" s="110">
        <f t="shared" si="15"/>
        <v>0</v>
      </c>
      <c r="K94" s="110">
        <f t="shared" si="15"/>
        <v>0</v>
      </c>
    </row>
    <row r="95" spans="1:11" s="11" customFormat="1" x14ac:dyDescent="0.2">
      <c r="A95" s="28"/>
      <c r="B95" s="41" t="s">
        <v>68</v>
      </c>
      <c r="C95" s="192" t="s">
        <v>69</v>
      </c>
      <c r="D95" s="193"/>
      <c r="E95" s="194"/>
      <c r="F95" s="113"/>
      <c r="G95" s="113"/>
      <c r="H95" s="113"/>
      <c r="I95" s="113"/>
      <c r="J95" s="113"/>
      <c r="K95" s="113"/>
    </row>
    <row r="96" spans="1:11" s="11" customFormat="1" x14ac:dyDescent="0.2">
      <c r="A96" s="28"/>
      <c r="B96" s="42">
        <v>151</v>
      </c>
      <c r="C96" s="181" t="s">
        <v>16</v>
      </c>
      <c r="D96" s="181"/>
      <c r="E96" s="181"/>
      <c r="F96" s="110">
        <f>+F24+F25</f>
        <v>0</v>
      </c>
      <c r="G96" s="110">
        <f t="shared" ref="G96:K96" si="16">+G24+G25</f>
        <v>0</v>
      </c>
      <c r="H96" s="110">
        <f t="shared" si="16"/>
        <v>0</v>
      </c>
      <c r="I96" s="110">
        <f t="shared" si="16"/>
        <v>0</v>
      </c>
      <c r="J96" s="110">
        <f t="shared" si="16"/>
        <v>0</v>
      </c>
      <c r="K96" s="110">
        <f t="shared" si="16"/>
        <v>0</v>
      </c>
    </row>
    <row r="97" spans="1:12" s="11" customFormat="1" x14ac:dyDescent="0.2">
      <c r="A97" s="28"/>
      <c r="B97" s="43" t="s">
        <v>70</v>
      </c>
      <c r="C97" s="181" t="s">
        <v>71</v>
      </c>
      <c r="D97" s="181"/>
      <c r="E97" s="181"/>
      <c r="F97" s="110">
        <f>F15+F16-F17-F18+F22+F23-F24-F25</f>
        <v>0</v>
      </c>
      <c r="G97" s="110">
        <f t="shared" ref="G97:K97" si="17">G15+G16-G17-G18+G22+G23-G24-G25</f>
        <v>0</v>
      </c>
      <c r="H97" s="110">
        <f t="shared" si="17"/>
        <v>0</v>
      </c>
      <c r="I97" s="110">
        <f t="shared" si="17"/>
        <v>0</v>
      </c>
      <c r="J97" s="110">
        <f t="shared" si="17"/>
        <v>0</v>
      </c>
      <c r="K97" s="110">
        <f t="shared" si="17"/>
        <v>0</v>
      </c>
    </row>
    <row r="98" spans="1:12" s="11" customFormat="1" x14ac:dyDescent="0.2">
      <c r="A98" s="28"/>
      <c r="B98" s="44"/>
      <c r="C98" s="177" t="s">
        <v>72</v>
      </c>
      <c r="D98" s="177"/>
      <c r="E98" s="177"/>
      <c r="F98" s="14">
        <f>F99+F100+F101+F103+F102</f>
        <v>0</v>
      </c>
      <c r="G98" s="14">
        <f t="shared" ref="G98:K98" si="18">G99+G100+G101+G103+G102</f>
        <v>0</v>
      </c>
      <c r="H98" s="14">
        <f t="shared" si="18"/>
        <v>0</v>
      </c>
      <c r="I98" s="14">
        <f t="shared" si="18"/>
        <v>0</v>
      </c>
      <c r="J98" s="14">
        <f t="shared" si="18"/>
        <v>0</v>
      </c>
      <c r="K98" s="14">
        <f t="shared" si="18"/>
        <v>0</v>
      </c>
    </row>
    <row r="99" spans="1:12" s="11" customFormat="1" ht="28.5" customHeight="1" x14ac:dyDescent="0.2">
      <c r="A99" s="28"/>
      <c r="B99" s="45">
        <v>21</v>
      </c>
      <c r="C99" s="204" t="s">
        <v>124</v>
      </c>
      <c r="D99" s="205"/>
      <c r="E99" s="206"/>
      <c r="F99" s="110">
        <f t="shared" ref="F99:K99" si="19">F30</f>
        <v>0</v>
      </c>
      <c r="G99" s="110">
        <f t="shared" si="19"/>
        <v>0</v>
      </c>
      <c r="H99" s="110">
        <f t="shared" si="19"/>
        <v>0</v>
      </c>
      <c r="I99" s="110">
        <f t="shared" si="19"/>
        <v>0</v>
      </c>
      <c r="J99" s="110">
        <f t="shared" si="19"/>
        <v>0</v>
      </c>
      <c r="K99" s="110">
        <f t="shared" si="19"/>
        <v>0</v>
      </c>
    </row>
    <row r="100" spans="1:12" s="11" customFormat="1" x14ac:dyDescent="0.2">
      <c r="A100" s="28"/>
      <c r="B100" s="41">
        <v>26</v>
      </c>
      <c r="C100" s="201" t="s">
        <v>16</v>
      </c>
      <c r="D100" s="202"/>
      <c r="E100" s="203"/>
      <c r="F100" s="110">
        <f t="shared" ref="F100:K100" si="20">F43</f>
        <v>0</v>
      </c>
      <c r="G100" s="110">
        <f t="shared" si="20"/>
        <v>0</v>
      </c>
      <c r="H100" s="110">
        <f t="shared" si="20"/>
        <v>0</v>
      </c>
      <c r="I100" s="110">
        <f t="shared" si="20"/>
        <v>0</v>
      </c>
      <c r="J100" s="110">
        <f t="shared" si="20"/>
        <v>0</v>
      </c>
      <c r="K100" s="110">
        <f t="shared" si="20"/>
        <v>0</v>
      </c>
    </row>
    <row r="101" spans="1:12" s="11" customFormat="1" x14ac:dyDescent="0.2">
      <c r="A101" s="28"/>
      <c r="B101" s="41">
        <v>23</v>
      </c>
      <c r="C101" s="201" t="s">
        <v>11</v>
      </c>
      <c r="D101" s="202"/>
      <c r="E101" s="203"/>
      <c r="F101" s="110">
        <f t="shared" ref="F101:K101" si="21">F35</f>
        <v>0</v>
      </c>
      <c r="G101" s="110">
        <f t="shared" si="21"/>
        <v>0</v>
      </c>
      <c r="H101" s="110">
        <f t="shared" si="21"/>
        <v>0</v>
      </c>
      <c r="I101" s="110">
        <f t="shared" si="21"/>
        <v>0</v>
      </c>
      <c r="J101" s="110">
        <f t="shared" si="21"/>
        <v>0</v>
      </c>
      <c r="K101" s="110">
        <f t="shared" si="21"/>
        <v>0</v>
      </c>
    </row>
    <row r="102" spans="1:12" s="11" customFormat="1" x14ac:dyDescent="0.2">
      <c r="A102" s="28"/>
      <c r="B102" s="41" t="s">
        <v>73</v>
      </c>
      <c r="C102" s="201" t="s">
        <v>74</v>
      </c>
      <c r="D102" s="202"/>
      <c r="E102" s="203"/>
      <c r="F102" s="110">
        <f t="shared" ref="F102:K102" si="22">F46-F26</f>
        <v>0</v>
      </c>
      <c r="G102" s="110">
        <f t="shared" si="22"/>
        <v>0</v>
      </c>
      <c r="H102" s="110">
        <f t="shared" si="22"/>
        <v>0</v>
      </c>
      <c r="I102" s="110">
        <f t="shared" si="22"/>
        <v>0</v>
      </c>
      <c r="J102" s="110">
        <f t="shared" si="22"/>
        <v>0</v>
      </c>
      <c r="K102" s="110">
        <f t="shared" si="22"/>
        <v>0</v>
      </c>
    </row>
    <row r="103" spans="1:12" s="11" customFormat="1" ht="38.25" x14ac:dyDescent="0.2">
      <c r="A103" s="28"/>
      <c r="B103" s="45" t="s">
        <v>75</v>
      </c>
      <c r="C103" s="204" t="s">
        <v>76</v>
      </c>
      <c r="D103" s="205"/>
      <c r="E103" s="206"/>
      <c r="F103" s="110">
        <f>F34+F38+F42+F44+F45+F47-F27+F48-F28</f>
        <v>0</v>
      </c>
      <c r="G103" s="110">
        <f t="shared" ref="G103:K103" si="23">G34+G38+G42+G44+G45+G47-G27+G48-G28</f>
        <v>0</v>
      </c>
      <c r="H103" s="110">
        <f t="shared" si="23"/>
        <v>0</v>
      </c>
      <c r="I103" s="110">
        <f t="shared" si="23"/>
        <v>0</v>
      </c>
      <c r="J103" s="110">
        <f t="shared" si="23"/>
        <v>0</v>
      </c>
      <c r="K103" s="110">
        <f t="shared" si="23"/>
        <v>0</v>
      </c>
    </row>
    <row r="104" spans="1:12" s="11" customFormat="1" ht="21.75" customHeight="1" x14ac:dyDescent="0.2">
      <c r="A104" s="28"/>
      <c r="B104" s="46"/>
      <c r="C104" s="195" t="s">
        <v>77</v>
      </c>
      <c r="D104" s="196"/>
      <c r="E104" s="197"/>
      <c r="F104" s="14">
        <f>F91-F98</f>
        <v>0</v>
      </c>
      <c r="G104" s="14">
        <f t="shared" ref="G104:K104" si="24">G91-G98</f>
        <v>0</v>
      </c>
      <c r="H104" s="14">
        <f t="shared" si="24"/>
        <v>0</v>
      </c>
      <c r="I104" s="14">
        <f t="shared" si="24"/>
        <v>0</v>
      </c>
      <c r="J104" s="14">
        <f t="shared" si="24"/>
        <v>0</v>
      </c>
      <c r="K104" s="14">
        <f t="shared" si="24"/>
        <v>0</v>
      </c>
    </row>
    <row r="105" spans="1:12" s="11" customFormat="1" ht="33" customHeight="1" x14ac:dyDescent="0.2">
      <c r="A105" s="28"/>
      <c r="B105" s="44"/>
      <c r="C105" s="195" t="s">
        <v>120</v>
      </c>
      <c r="D105" s="196"/>
      <c r="E105" s="197"/>
      <c r="F105" s="14">
        <f>F50</f>
        <v>0</v>
      </c>
      <c r="G105" s="14">
        <f>G50</f>
        <v>0</v>
      </c>
      <c r="H105" s="14">
        <f>H50</f>
        <v>0</v>
      </c>
      <c r="I105" s="52"/>
      <c r="J105" s="52"/>
      <c r="K105" s="52"/>
    </row>
    <row r="106" spans="1:12" s="11" customFormat="1" x14ac:dyDescent="0.2">
      <c r="A106" s="28"/>
      <c r="B106" s="47">
        <v>13901</v>
      </c>
      <c r="C106" s="195" t="s">
        <v>78</v>
      </c>
      <c r="D106" s="196"/>
      <c r="E106" s="197"/>
      <c r="F106" s="14">
        <f>F51</f>
        <v>0</v>
      </c>
      <c r="G106" s="14">
        <f>G51</f>
        <v>0</v>
      </c>
      <c r="H106" s="52"/>
      <c r="I106" s="52"/>
      <c r="J106" s="52"/>
      <c r="K106" s="52"/>
    </row>
    <row r="107" spans="1:12" s="11" customFormat="1" ht="22.5" customHeight="1" thickBot="1" x14ac:dyDescent="0.25">
      <c r="A107" s="28"/>
      <c r="B107" s="44"/>
      <c r="C107" s="198" t="s">
        <v>79</v>
      </c>
      <c r="D107" s="199"/>
      <c r="E107" s="200"/>
      <c r="F107" s="111">
        <f>F104+F105+F106</f>
        <v>0</v>
      </c>
      <c r="G107" s="111">
        <f t="shared" ref="G107:K107" si="25">G104+G105+G106</f>
        <v>0</v>
      </c>
      <c r="H107" s="111">
        <f t="shared" si="25"/>
        <v>0</v>
      </c>
      <c r="I107" s="111">
        <f t="shared" si="25"/>
        <v>0</v>
      </c>
      <c r="J107" s="111">
        <f t="shared" si="25"/>
        <v>0</v>
      </c>
      <c r="K107" s="111">
        <f t="shared" si="25"/>
        <v>0</v>
      </c>
    </row>
    <row r="108" spans="1:12" s="11" customFormat="1" x14ac:dyDescent="0.2">
      <c r="A108" s="28"/>
      <c r="B108" s="44"/>
      <c r="C108" s="48"/>
      <c r="D108" s="48"/>
      <c r="E108" s="48"/>
      <c r="F108" s="49"/>
      <c r="G108" s="49"/>
      <c r="H108" s="49"/>
      <c r="I108" s="49"/>
      <c r="J108" s="49"/>
      <c r="K108" s="49"/>
    </row>
    <row r="109" spans="1:12" s="63" customFormat="1" x14ac:dyDescent="0.25">
      <c r="A109" s="207" t="s">
        <v>91</v>
      </c>
      <c r="B109" s="207"/>
      <c r="C109" s="207"/>
      <c r="D109" s="207"/>
      <c r="E109" s="207"/>
      <c r="F109" s="207"/>
      <c r="G109" s="207"/>
      <c r="H109" s="207"/>
      <c r="I109" s="207"/>
      <c r="J109" s="207"/>
      <c r="K109" s="207"/>
      <c r="L109" s="62"/>
    </row>
    <row r="110" spans="1:12" s="63" customFormat="1" x14ac:dyDescent="0.25">
      <c r="A110" s="64"/>
      <c r="B110" s="64"/>
      <c r="C110" s="64"/>
      <c r="D110" s="64"/>
      <c r="E110" s="65"/>
      <c r="F110" s="65"/>
      <c r="G110" s="66"/>
      <c r="H110" s="66"/>
      <c r="I110" s="66"/>
      <c r="J110" s="66"/>
      <c r="K110" s="65"/>
      <c r="L110" s="65"/>
    </row>
    <row r="111" spans="1:12" s="63" customFormat="1" x14ac:dyDescent="0.25">
      <c r="A111" s="64"/>
      <c r="B111" s="64"/>
      <c r="C111" s="64"/>
      <c r="D111" s="67" t="s">
        <v>92</v>
      </c>
      <c r="E111" s="65"/>
      <c r="F111" s="65"/>
      <c r="G111" s="66"/>
      <c r="H111" s="66"/>
      <c r="I111" s="66"/>
      <c r="J111" s="66"/>
      <c r="K111" s="65"/>
      <c r="L111" s="65"/>
    </row>
    <row r="112" spans="1:12" s="63" customFormat="1" x14ac:dyDescent="0.25">
      <c r="E112" s="66"/>
      <c r="F112" s="66"/>
      <c r="G112" s="208" t="s">
        <v>96</v>
      </c>
      <c r="H112" s="208"/>
      <c r="I112" s="82"/>
      <c r="J112" s="82"/>
      <c r="K112" s="66"/>
      <c r="L112" s="66"/>
    </row>
    <row r="113" spans="5:12" s="63" customFormat="1" x14ac:dyDescent="0.2">
      <c r="E113" s="66"/>
      <c r="F113" s="66"/>
      <c r="G113" s="209" t="s">
        <v>97</v>
      </c>
      <c r="H113" s="209"/>
      <c r="I113" s="83"/>
      <c r="J113" s="83"/>
      <c r="K113" s="66"/>
      <c r="L113" s="66"/>
    </row>
  </sheetData>
  <mergeCells count="108">
    <mergeCell ref="C18:E18"/>
    <mergeCell ref="A1:K1"/>
    <mergeCell ref="A9:A10"/>
    <mergeCell ref="B9:B10"/>
    <mergeCell ref="C9:E10"/>
    <mergeCell ref="B11:E11"/>
    <mergeCell ref="C12:E12"/>
    <mergeCell ref="C13:E13"/>
    <mergeCell ref="C14:E14"/>
    <mergeCell ref="C15:E15"/>
    <mergeCell ref="C16:E16"/>
    <mergeCell ref="C17:E17"/>
    <mergeCell ref="A3:B3"/>
    <mergeCell ref="C3:E3"/>
    <mergeCell ref="A4:B4"/>
    <mergeCell ref="C4:E4"/>
    <mergeCell ref="F3:K3"/>
    <mergeCell ref="A5:B5"/>
    <mergeCell ref="C5:E5"/>
    <mergeCell ref="A6:B6"/>
    <mergeCell ref="C6:E6"/>
    <mergeCell ref="A7:B7"/>
    <mergeCell ref="C7:E7"/>
    <mergeCell ref="C30:E30"/>
    <mergeCell ref="C19:E19"/>
    <mergeCell ref="C20:E20"/>
    <mergeCell ref="C21:E21"/>
    <mergeCell ref="C22:E22"/>
    <mergeCell ref="C23:E23"/>
    <mergeCell ref="C24:E24"/>
    <mergeCell ref="C25:E25"/>
    <mergeCell ref="C26:E26"/>
    <mergeCell ref="C27:E27"/>
    <mergeCell ref="C28:E28"/>
    <mergeCell ref="B29:E29"/>
    <mergeCell ref="B52:E52"/>
    <mergeCell ref="A53:K53"/>
    <mergeCell ref="C42:E42"/>
    <mergeCell ref="C31:E31"/>
    <mergeCell ref="C32:E32"/>
    <mergeCell ref="C33:E33"/>
    <mergeCell ref="C34:E34"/>
    <mergeCell ref="C35:E35"/>
    <mergeCell ref="C36:E36"/>
    <mergeCell ref="C37:E37"/>
    <mergeCell ref="C38:E38"/>
    <mergeCell ref="C39:E39"/>
    <mergeCell ref="C40:E40"/>
    <mergeCell ref="C41:E41"/>
    <mergeCell ref="C43:E43"/>
    <mergeCell ref="C44:E44"/>
    <mergeCell ref="C45:E45"/>
    <mergeCell ref="C46:E46"/>
    <mergeCell ref="C47:E47"/>
    <mergeCell ref="C48:E48"/>
    <mergeCell ref="B49:E49"/>
    <mergeCell ref="B50:E50"/>
    <mergeCell ref="B51:E51"/>
    <mergeCell ref="B64:E64"/>
    <mergeCell ref="C65:E65"/>
    <mergeCell ref="C67:E67"/>
    <mergeCell ref="C68:E68"/>
    <mergeCell ref="C69:E69"/>
    <mergeCell ref="C70:E70"/>
    <mergeCell ref="C71:E71"/>
    <mergeCell ref="C72:E72"/>
    <mergeCell ref="B54:E54"/>
    <mergeCell ref="C55:E55"/>
    <mergeCell ref="C56:E56"/>
    <mergeCell ref="C57:E57"/>
    <mergeCell ref="C58:E58"/>
    <mergeCell ref="C59:E59"/>
    <mergeCell ref="C60:E60"/>
    <mergeCell ref="C61:E61"/>
    <mergeCell ref="C62:E62"/>
    <mergeCell ref="C63:E63"/>
    <mergeCell ref="B75:E75"/>
    <mergeCell ref="B76:E76"/>
    <mergeCell ref="B78:E78"/>
    <mergeCell ref="C82:E82"/>
    <mergeCell ref="C83:E83"/>
    <mergeCell ref="C84:E84"/>
    <mergeCell ref="C66:E66"/>
    <mergeCell ref="C73:E73"/>
    <mergeCell ref="B74:E74"/>
    <mergeCell ref="C80:E81"/>
    <mergeCell ref="A109:K109"/>
    <mergeCell ref="G112:H112"/>
    <mergeCell ref="G113:H113"/>
    <mergeCell ref="C94:E94"/>
    <mergeCell ref="C95:E95"/>
    <mergeCell ref="B86:E86"/>
    <mergeCell ref="C91:E91"/>
    <mergeCell ref="C92:E92"/>
    <mergeCell ref="C93:E93"/>
    <mergeCell ref="C89:E90"/>
    <mergeCell ref="C107:E107"/>
    <mergeCell ref="C96:E96"/>
    <mergeCell ref="C97:E97"/>
    <mergeCell ref="C98:E98"/>
    <mergeCell ref="C99:E99"/>
    <mergeCell ref="C100:E100"/>
    <mergeCell ref="C101:E101"/>
    <mergeCell ref="C102:E102"/>
    <mergeCell ref="C103:E103"/>
    <mergeCell ref="C104:E104"/>
    <mergeCell ref="C105:E105"/>
    <mergeCell ref="C106:E106"/>
  </mergeCells>
  <printOptions horizontalCentered="1"/>
  <pageMargins left="0.11811023622047245" right="0.11811023622047245" top="0.11811023622047245" bottom="0.11811023622047245" header="0.11811023622047245" footer="0.11811023622047245"/>
  <pageSetup paperSize="9" scale="75" orientation="landscape" r:id="rId1"/>
  <rowBreaks count="2" manualBreakCount="2">
    <brk id="52" max="16383" man="1"/>
    <brk id="85" max="16383" man="1"/>
  </rowBreaks>
  <customProperties>
    <customPr name="EpmWorksheetKeyString_GUID" r:id="rId2"/>
  </customProperties>
  <ignoredErrors>
    <ignoredError sqref="F91:K9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L113"/>
  <sheetViews>
    <sheetView zoomScale="110" zoomScaleNormal="110" zoomScaleSheetLayoutView="90" workbookViewId="0">
      <pane ySplit="10" topLeftCell="A89" activePane="bottomLeft" state="frozen"/>
      <selection activeCell="C88" sqref="C88"/>
      <selection pane="bottomLeft" activeCell="C102" sqref="C102:E102"/>
    </sheetView>
  </sheetViews>
  <sheetFormatPr defaultColWidth="9.140625" defaultRowHeight="12.75" x14ac:dyDescent="0.2"/>
  <cols>
    <col min="1" max="1" width="3.7109375" style="23" bestFit="1" customWidth="1"/>
    <col min="2" max="2" width="30.5703125" style="1" customWidth="1"/>
    <col min="3" max="3" width="28.5703125" style="50" customWidth="1"/>
    <col min="4" max="4" width="12.42578125" style="1" customWidth="1"/>
    <col min="5" max="5" width="20" style="1" customWidth="1"/>
    <col min="6" max="6" width="16.85546875" style="25" customWidth="1"/>
    <col min="7" max="7" width="18.7109375" style="25" customWidth="1"/>
    <col min="8" max="8" width="16.28515625" style="25" customWidth="1"/>
    <col min="9" max="11" width="13.140625" style="25" customWidth="1"/>
    <col min="12" max="16384" width="9.140625" style="1"/>
  </cols>
  <sheetData>
    <row r="1" spans="1:11" ht="24" customHeight="1" x14ac:dyDescent="0.2">
      <c r="A1" s="140" t="s">
        <v>98</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88</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F12+F15+F16+F22+F23+F26+F27+F28</f>
        <v>0</v>
      </c>
      <c r="G11" s="91">
        <f t="shared" ref="G11:K11" si="0">G12+G15+G16+G22+G23+G26+G27+G28</f>
        <v>0</v>
      </c>
      <c r="H11" s="91">
        <f t="shared" si="0"/>
        <v>0</v>
      </c>
      <c r="I11" s="91">
        <f t="shared" si="0"/>
        <v>0</v>
      </c>
      <c r="J11" s="91">
        <f t="shared" si="0"/>
        <v>0</v>
      </c>
      <c r="K11" s="91">
        <f t="shared" si="0"/>
        <v>0</v>
      </c>
    </row>
    <row r="12" spans="1:11" x14ac:dyDescent="0.2">
      <c r="A12" s="3">
        <v>1</v>
      </c>
      <c r="B12" s="3">
        <v>11</v>
      </c>
      <c r="C12" s="150" t="s">
        <v>64</v>
      </c>
      <c r="D12" s="150"/>
      <c r="E12" s="150"/>
      <c r="F12" s="92">
        <f>'ΠΔΕ Εθνικό'!F12+'ΠΔΕ Συγχρημ.'!F12+ΤΑΑ!F12</f>
        <v>0</v>
      </c>
      <c r="G12" s="92">
        <f>'ΠΔΕ Εθνικό'!G12+'ΠΔΕ Συγχρημ.'!G12+ΤΑΑ!G12</f>
        <v>0</v>
      </c>
      <c r="H12" s="92">
        <f>'ΠΔΕ Εθνικό'!H12+'ΠΔΕ Συγχρημ.'!H12+ΤΑΑ!H12</f>
        <v>0</v>
      </c>
      <c r="I12" s="92">
        <f>'ΠΔΕ Εθνικό'!I12+'ΠΔΕ Συγχρημ.'!I12+ΤΑΑ!I12</f>
        <v>0</v>
      </c>
      <c r="J12" s="92">
        <f>'ΠΔΕ Εθνικό'!J12+'ΠΔΕ Συγχρημ.'!J12+ΤΑΑ!J12</f>
        <v>0</v>
      </c>
      <c r="K12" s="92">
        <f>'ΠΔΕ Εθνικό'!K12+'ΠΔΕ Συγχρημ.'!K12+ΤΑΑ!K12</f>
        <v>0</v>
      </c>
    </row>
    <row r="13" spans="1:11" x14ac:dyDescent="0.2">
      <c r="A13" s="10"/>
      <c r="B13" s="4">
        <v>111</v>
      </c>
      <c r="C13" s="154" t="s">
        <v>8</v>
      </c>
      <c r="D13" s="155"/>
      <c r="E13" s="156"/>
      <c r="F13" s="93">
        <f>'ΠΔΕ Εθνικό'!F13+'ΠΔΕ Συγχρημ.'!F13+ΤΑΑ!F13</f>
        <v>0</v>
      </c>
      <c r="G13" s="93">
        <f>'ΠΔΕ Εθνικό'!G13+'ΠΔΕ Συγχρημ.'!G13+ΤΑΑ!G13</f>
        <v>0</v>
      </c>
      <c r="H13" s="93">
        <f>'ΠΔΕ Εθνικό'!H13+'ΠΔΕ Συγχρημ.'!H13+ΤΑΑ!H13</f>
        <v>0</v>
      </c>
      <c r="I13" s="93">
        <f>'ΠΔΕ Εθνικό'!I13+'ΠΔΕ Συγχρημ.'!I13+ΤΑΑ!I13</f>
        <v>0</v>
      </c>
      <c r="J13" s="93">
        <f>'ΠΔΕ Εθνικό'!J13+'ΠΔΕ Συγχρημ.'!J13+ΤΑΑ!J13</f>
        <v>0</v>
      </c>
      <c r="K13" s="93">
        <f>'ΠΔΕ Εθνικό'!K13+'ΠΔΕ Συγχρημ.'!K13+ΤΑΑ!K13</f>
        <v>0</v>
      </c>
    </row>
    <row r="14" spans="1:11" x14ac:dyDescent="0.2">
      <c r="A14" s="10"/>
      <c r="B14" s="4">
        <v>113</v>
      </c>
      <c r="C14" s="154" t="s">
        <v>9</v>
      </c>
      <c r="D14" s="155"/>
      <c r="E14" s="156"/>
      <c r="F14" s="93">
        <f>'ΠΔΕ Εθνικό'!F14+'ΠΔΕ Συγχρημ.'!F14+ΤΑΑ!F14</f>
        <v>0</v>
      </c>
      <c r="G14" s="93">
        <f>'ΠΔΕ Εθνικό'!G14+'ΠΔΕ Συγχρημ.'!G14+ΤΑΑ!G14</f>
        <v>0</v>
      </c>
      <c r="H14" s="93">
        <f>'ΠΔΕ Εθνικό'!H14+'ΠΔΕ Συγχρημ.'!H14+ΤΑΑ!H14</f>
        <v>0</v>
      </c>
      <c r="I14" s="93">
        <f>'ΠΔΕ Εθνικό'!I14+'ΠΔΕ Συγχρημ.'!I14+ΤΑΑ!I14</f>
        <v>0</v>
      </c>
      <c r="J14" s="93">
        <f>'ΠΔΕ Εθνικό'!J14+'ΠΔΕ Συγχρημ.'!J14+ΤΑΑ!J14</f>
        <v>0</v>
      </c>
      <c r="K14" s="93">
        <f>'ΠΔΕ Εθνικό'!K14+'ΠΔΕ Συγχρημ.'!K14+ΤΑΑ!K14</f>
        <v>0</v>
      </c>
    </row>
    <row r="15" spans="1:11" x14ac:dyDescent="0.2">
      <c r="A15" s="3">
        <v>2</v>
      </c>
      <c r="B15" s="3">
        <v>12</v>
      </c>
      <c r="C15" s="150" t="s">
        <v>10</v>
      </c>
      <c r="D15" s="150"/>
      <c r="E15" s="150"/>
      <c r="F15" s="92">
        <f>'ΠΔΕ Εθνικό'!F15+'ΠΔΕ Συγχρημ.'!F15+ΤΑΑ!F15</f>
        <v>0</v>
      </c>
      <c r="G15" s="92">
        <f>'ΠΔΕ Εθνικό'!G15+'ΠΔΕ Συγχρημ.'!G15+ΤΑΑ!G15</f>
        <v>0</v>
      </c>
      <c r="H15" s="92">
        <f>'ΠΔΕ Εθνικό'!H15+'ΠΔΕ Συγχρημ.'!H15+ΤΑΑ!H15</f>
        <v>0</v>
      </c>
      <c r="I15" s="92">
        <f>'ΠΔΕ Εθνικό'!I15+'ΠΔΕ Συγχρημ.'!I15+ΤΑΑ!I15</f>
        <v>0</v>
      </c>
      <c r="J15" s="92">
        <f>'ΠΔΕ Εθνικό'!J15+'ΠΔΕ Συγχρημ.'!J15+ΤΑΑ!J15</f>
        <v>0</v>
      </c>
      <c r="K15" s="92">
        <f>'ΠΔΕ Εθνικό'!K15+'ΠΔΕ Συγχρημ.'!K15+ΤΑΑ!K15</f>
        <v>0</v>
      </c>
    </row>
    <row r="16" spans="1:11" ht="12" customHeight="1" x14ac:dyDescent="0.2">
      <c r="A16" s="3">
        <v>3</v>
      </c>
      <c r="B16" s="3">
        <v>13</v>
      </c>
      <c r="C16" s="150" t="s">
        <v>11</v>
      </c>
      <c r="D16" s="150"/>
      <c r="E16" s="150"/>
      <c r="F16" s="92">
        <f>'ΠΔΕ Εθνικό'!F16+'ΠΔΕ Συγχρημ.'!F16+ΤΑΑ!F16</f>
        <v>0</v>
      </c>
      <c r="G16" s="92">
        <f>'ΠΔΕ Εθνικό'!G16+'ΠΔΕ Συγχρημ.'!G16+ΤΑΑ!G16</f>
        <v>0</v>
      </c>
      <c r="H16" s="92">
        <f>'ΠΔΕ Εθνικό'!H16+'ΠΔΕ Συγχρημ.'!H16+ΤΑΑ!H16</f>
        <v>0</v>
      </c>
      <c r="I16" s="92">
        <f>'ΠΔΕ Εθνικό'!I16+'ΠΔΕ Συγχρημ.'!I16+ΤΑΑ!I16</f>
        <v>0</v>
      </c>
      <c r="J16" s="92">
        <f>'ΠΔΕ Εθνικό'!J16+'ΠΔΕ Συγχρημ.'!J16+ΤΑΑ!J16</f>
        <v>0</v>
      </c>
      <c r="K16" s="92">
        <f>'ΠΔΕ Εθνικό'!K16+'ΠΔΕ Συγχρημ.'!K16+ΤΑΑ!K16</f>
        <v>0</v>
      </c>
    </row>
    <row r="17" spans="1:11" ht="12.75" customHeight="1" x14ac:dyDescent="0.2">
      <c r="A17" s="5"/>
      <c r="B17" s="6">
        <v>13101</v>
      </c>
      <c r="C17" s="154" t="s">
        <v>110</v>
      </c>
      <c r="D17" s="155"/>
      <c r="E17" s="156"/>
      <c r="F17" s="93">
        <f>'ΠΔΕ Εθνικό'!F17+'ΠΔΕ Συγχρημ.'!F17+ΤΑΑ!F17</f>
        <v>0</v>
      </c>
      <c r="G17" s="93">
        <f>'ΠΔΕ Εθνικό'!G17+'ΠΔΕ Συγχρημ.'!G17+ΤΑΑ!G17</f>
        <v>0</v>
      </c>
      <c r="H17" s="93">
        <f>'ΠΔΕ Εθνικό'!H17+'ΠΔΕ Συγχρημ.'!H17+ΤΑΑ!H17</f>
        <v>0</v>
      </c>
      <c r="I17" s="93">
        <f>'ΠΔΕ Εθνικό'!I17+'ΠΔΕ Συγχρημ.'!I17+ΤΑΑ!I17</f>
        <v>0</v>
      </c>
      <c r="J17" s="93">
        <f>'ΠΔΕ Εθνικό'!J17+'ΠΔΕ Συγχρημ.'!J17+ΤΑΑ!J17</f>
        <v>0</v>
      </c>
      <c r="K17" s="93">
        <f>'ΠΔΕ Εθνικό'!K17+'ΠΔΕ Συγχρημ.'!K17+ΤΑΑ!K17</f>
        <v>0</v>
      </c>
    </row>
    <row r="18" spans="1:11" x14ac:dyDescent="0.2">
      <c r="A18" s="5"/>
      <c r="B18" s="7">
        <v>13401</v>
      </c>
      <c r="C18" s="151" t="s">
        <v>125</v>
      </c>
      <c r="D18" s="152"/>
      <c r="E18" s="153"/>
      <c r="F18" s="93">
        <f>'ΠΔΕ Εθνικό'!F18+'ΠΔΕ Συγχρημ.'!F18+ΤΑΑ!F18</f>
        <v>0</v>
      </c>
      <c r="G18" s="93">
        <f>'ΠΔΕ Εθνικό'!G18+'ΠΔΕ Συγχρημ.'!G18+ΤΑΑ!G18</f>
        <v>0</v>
      </c>
      <c r="H18" s="93">
        <f>'ΠΔΕ Εθνικό'!H18+'ΠΔΕ Συγχρημ.'!H18+ΤΑΑ!H18</f>
        <v>0</v>
      </c>
      <c r="I18" s="93">
        <f>'ΠΔΕ Εθνικό'!I18+'ΠΔΕ Συγχρημ.'!I18+ΤΑΑ!I18</f>
        <v>0</v>
      </c>
      <c r="J18" s="93">
        <f>'ΠΔΕ Εθνικό'!J18+'ΠΔΕ Συγχρημ.'!J18+ΤΑΑ!J18</f>
        <v>0</v>
      </c>
      <c r="K18" s="93">
        <f>'ΠΔΕ Εθνικό'!K18+'ΠΔΕ Συγχρημ.'!K18+ΤΑΑ!K18</f>
        <v>0</v>
      </c>
    </row>
    <row r="19" spans="1:11" x14ac:dyDescent="0.2">
      <c r="A19" s="5"/>
      <c r="B19" s="7">
        <v>13104</v>
      </c>
      <c r="C19" s="151" t="s">
        <v>12</v>
      </c>
      <c r="D19" s="152"/>
      <c r="E19" s="153"/>
      <c r="F19" s="93">
        <f>'ΠΔΕ Εθνικό'!F19+'ΠΔΕ Συγχρημ.'!F19+ΤΑΑ!F19</f>
        <v>0</v>
      </c>
      <c r="G19" s="93">
        <f>'ΠΔΕ Εθνικό'!G19+'ΠΔΕ Συγχρημ.'!G19+ΤΑΑ!G19</f>
        <v>0</v>
      </c>
      <c r="H19" s="93">
        <f>'ΠΔΕ Εθνικό'!H19+'ΠΔΕ Συγχρημ.'!H19+ΤΑΑ!H19</f>
        <v>0</v>
      </c>
      <c r="I19" s="93">
        <f>'ΠΔΕ Εθνικό'!I19+'ΠΔΕ Συγχρημ.'!I19+ΤΑΑ!I19</f>
        <v>0</v>
      </c>
      <c r="J19" s="93">
        <f>'ΠΔΕ Εθνικό'!J19+'ΠΔΕ Συγχρημ.'!J19+ΤΑΑ!J19</f>
        <v>0</v>
      </c>
      <c r="K19" s="93">
        <f>'ΠΔΕ Εθνικό'!K19+'ΠΔΕ Συγχρημ.'!K19+ΤΑΑ!K19</f>
        <v>0</v>
      </c>
    </row>
    <row r="20" spans="1:11" x14ac:dyDescent="0.2">
      <c r="A20" s="5"/>
      <c r="B20" s="7">
        <v>13404</v>
      </c>
      <c r="C20" s="151" t="s">
        <v>13</v>
      </c>
      <c r="D20" s="152"/>
      <c r="E20" s="153"/>
      <c r="F20" s="93">
        <f>'ΠΔΕ Εθνικό'!F20+'ΠΔΕ Συγχρημ.'!F20+ΤΑΑ!F20</f>
        <v>0</v>
      </c>
      <c r="G20" s="93">
        <f>'ΠΔΕ Εθνικό'!G20+'ΠΔΕ Συγχρημ.'!G20+ΤΑΑ!G20</f>
        <v>0</v>
      </c>
      <c r="H20" s="93">
        <f>'ΠΔΕ Εθνικό'!H20+'ΠΔΕ Συγχρημ.'!H20+ΤΑΑ!H20</f>
        <v>0</v>
      </c>
      <c r="I20" s="93">
        <f>'ΠΔΕ Εθνικό'!I20+'ΠΔΕ Συγχρημ.'!I20+ΤΑΑ!I20</f>
        <v>0</v>
      </c>
      <c r="J20" s="93">
        <f>'ΠΔΕ Εθνικό'!J20+'ΠΔΕ Συγχρημ.'!J20+ΤΑΑ!J20</f>
        <v>0</v>
      </c>
      <c r="K20" s="93">
        <f>'ΠΔΕ Εθνικό'!K20+'ΠΔΕ Συγχρημ.'!K20+ΤΑΑ!K20</f>
        <v>0</v>
      </c>
    </row>
    <row r="21" spans="1:11" x14ac:dyDescent="0.2">
      <c r="A21" s="5"/>
      <c r="B21" s="7">
        <v>13502</v>
      </c>
      <c r="C21" s="151" t="s">
        <v>80</v>
      </c>
      <c r="D21" s="152"/>
      <c r="E21" s="153"/>
      <c r="F21" s="93">
        <f>'ΠΔΕ Εθνικό'!F21+'ΠΔΕ Συγχρημ.'!F21+ΤΑΑ!F21</f>
        <v>0</v>
      </c>
      <c r="G21" s="93">
        <f>'ΠΔΕ Εθνικό'!G21+'ΠΔΕ Συγχρημ.'!G21+ΤΑΑ!G21</f>
        <v>0</v>
      </c>
      <c r="H21" s="93">
        <f>'ΠΔΕ Εθνικό'!H21+'ΠΔΕ Συγχρημ.'!H21+ΤΑΑ!H21</f>
        <v>0</v>
      </c>
      <c r="I21" s="93">
        <f>'ΠΔΕ Εθνικό'!I21+'ΠΔΕ Συγχρημ.'!I21+ΤΑΑ!I21</f>
        <v>0</v>
      </c>
      <c r="J21" s="93">
        <f>'ΠΔΕ Εθνικό'!J21+'ΠΔΕ Συγχρημ.'!J21+ΤΑΑ!J21</f>
        <v>0</v>
      </c>
      <c r="K21" s="93">
        <f>'ΠΔΕ Εθνικό'!K21+'ΠΔΕ Συγχρημ.'!K21+ΤΑΑ!K21</f>
        <v>0</v>
      </c>
    </row>
    <row r="22" spans="1:11" x14ac:dyDescent="0.2">
      <c r="A22" s="3">
        <v>4</v>
      </c>
      <c r="B22" s="3">
        <v>14</v>
      </c>
      <c r="C22" s="150" t="s">
        <v>14</v>
      </c>
      <c r="D22" s="150"/>
      <c r="E22" s="150"/>
      <c r="F22" s="92">
        <f>'ΠΔΕ Εθνικό'!F22+'ΠΔΕ Συγχρημ.'!F22+ΤΑΑ!F22</f>
        <v>0</v>
      </c>
      <c r="G22" s="92">
        <f>'ΠΔΕ Εθνικό'!G22+'ΠΔΕ Συγχρημ.'!G22+ΤΑΑ!G22</f>
        <v>0</v>
      </c>
      <c r="H22" s="92">
        <f>'ΠΔΕ Εθνικό'!H22+'ΠΔΕ Συγχρημ.'!H22+ΤΑΑ!H22</f>
        <v>0</v>
      </c>
      <c r="I22" s="92">
        <f>'ΠΔΕ Εθνικό'!I22+'ΠΔΕ Συγχρημ.'!I22+ΤΑΑ!I22</f>
        <v>0</v>
      </c>
      <c r="J22" s="92">
        <f>'ΠΔΕ Εθνικό'!J22+'ΠΔΕ Συγχρημ.'!J22+ΤΑΑ!J22</f>
        <v>0</v>
      </c>
      <c r="K22" s="92">
        <f>'ΠΔΕ Εθνικό'!K22+'ΠΔΕ Συγχρημ.'!K22+ΤΑΑ!K22</f>
        <v>0</v>
      </c>
    </row>
    <row r="23" spans="1:11" x14ac:dyDescent="0.2">
      <c r="A23" s="3">
        <v>5</v>
      </c>
      <c r="B23" s="3">
        <v>15</v>
      </c>
      <c r="C23" s="150" t="s">
        <v>15</v>
      </c>
      <c r="D23" s="150"/>
      <c r="E23" s="150"/>
      <c r="F23" s="92">
        <f>'ΠΔΕ Εθνικό'!F23+'ΠΔΕ Συγχρημ.'!F23+ΤΑΑ!F23</f>
        <v>0</v>
      </c>
      <c r="G23" s="92">
        <f>'ΠΔΕ Εθνικό'!G23+'ΠΔΕ Συγχρημ.'!G23+ΤΑΑ!G23</f>
        <v>0</v>
      </c>
      <c r="H23" s="92">
        <f>'ΠΔΕ Εθνικό'!H23+'ΠΔΕ Συγχρημ.'!H23+ΤΑΑ!H23</f>
        <v>0</v>
      </c>
      <c r="I23" s="92">
        <f>'ΠΔΕ Εθνικό'!I23+'ΠΔΕ Συγχρημ.'!I23+ΤΑΑ!I23</f>
        <v>0</v>
      </c>
      <c r="J23" s="92">
        <f>'ΠΔΕ Εθνικό'!J23+'ΠΔΕ Συγχρημ.'!J23+ΤΑΑ!J23</f>
        <v>0</v>
      </c>
      <c r="K23" s="92">
        <f>'ΠΔΕ Εθνικό'!K23+'ΠΔΕ Συγχρημ.'!K23+ΤΑΑ!K23</f>
        <v>0</v>
      </c>
    </row>
    <row r="24" spans="1:11" x14ac:dyDescent="0.2">
      <c r="A24" s="5"/>
      <c r="B24" s="6">
        <v>151</v>
      </c>
      <c r="C24" s="157" t="s">
        <v>16</v>
      </c>
      <c r="D24" s="158"/>
      <c r="E24" s="159"/>
      <c r="F24" s="93">
        <f>'ΠΔΕ Εθνικό'!F24+'ΠΔΕ Συγχρημ.'!F24+ΤΑΑ!F24</f>
        <v>0</v>
      </c>
      <c r="G24" s="93">
        <f>'ΠΔΕ Εθνικό'!G24+'ΠΔΕ Συγχρημ.'!G24+ΤΑΑ!G24</f>
        <v>0</v>
      </c>
      <c r="H24" s="93">
        <f>'ΠΔΕ Εθνικό'!H24+'ΠΔΕ Συγχρημ.'!H24+ΤΑΑ!H24</f>
        <v>0</v>
      </c>
      <c r="I24" s="93">
        <f>'ΠΔΕ Εθνικό'!I24+'ΠΔΕ Συγχρημ.'!I24+ΤΑΑ!I24</f>
        <v>0</v>
      </c>
      <c r="J24" s="93">
        <f>'ΠΔΕ Εθνικό'!J24+'ΠΔΕ Συγχρημ.'!J24+ΤΑΑ!J24</f>
        <v>0</v>
      </c>
      <c r="K24" s="93">
        <f>'ΠΔΕ Εθνικό'!K24+'ΠΔΕ Συγχρημ.'!K24+ΤΑΑ!K24</f>
        <v>0</v>
      </c>
    </row>
    <row r="25" spans="1:11" x14ac:dyDescent="0.2">
      <c r="A25" s="5"/>
      <c r="B25" s="8">
        <v>1540101</v>
      </c>
      <c r="C25" s="157" t="s">
        <v>17</v>
      </c>
      <c r="D25" s="158"/>
      <c r="E25" s="159"/>
      <c r="F25" s="93">
        <f>'ΠΔΕ Εθνικό'!F25+'ΠΔΕ Συγχρημ.'!F25+ΤΑΑ!F25</f>
        <v>0</v>
      </c>
      <c r="G25" s="93">
        <f>'ΠΔΕ Εθνικό'!G25+'ΠΔΕ Συγχρημ.'!G25+ΤΑΑ!G25</f>
        <v>0</v>
      </c>
      <c r="H25" s="93">
        <f>'ΠΔΕ Εθνικό'!H25+'ΠΔΕ Συγχρημ.'!H25+ΤΑΑ!H25</f>
        <v>0</v>
      </c>
      <c r="I25" s="93">
        <f>'ΠΔΕ Εθνικό'!I25+'ΠΔΕ Συγχρημ.'!I25+ΤΑΑ!I25</f>
        <v>0</v>
      </c>
      <c r="J25" s="93">
        <f>'ΠΔΕ Εθνικό'!J25+'ΠΔΕ Συγχρημ.'!J25+ΤΑΑ!J25</f>
        <v>0</v>
      </c>
      <c r="K25" s="93">
        <f>'ΠΔΕ Εθνικό'!K25+'ΠΔΕ Συγχρημ.'!K25+ΤΑΑ!K25</f>
        <v>0</v>
      </c>
    </row>
    <row r="26" spans="1:11" x14ac:dyDescent="0.2">
      <c r="A26" s="3">
        <v>6</v>
      </c>
      <c r="B26" s="3">
        <v>31</v>
      </c>
      <c r="C26" s="150" t="s">
        <v>18</v>
      </c>
      <c r="D26" s="150"/>
      <c r="E26" s="150"/>
      <c r="F26" s="92">
        <f>'ΠΔΕ Εθνικό'!F26+'ΠΔΕ Συγχρημ.'!F26+ΤΑΑ!F26</f>
        <v>0</v>
      </c>
      <c r="G26" s="92">
        <f>'ΠΔΕ Εθνικό'!G26+'ΠΔΕ Συγχρημ.'!G26+ΤΑΑ!G26</f>
        <v>0</v>
      </c>
      <c r="H26" s="92">
        <f>'ΠΔΕ Εθνικό'!H26+'ΠΔΕ Συγχρημ.'!H26+ΤΑΑ!H26</f>
        <v>0</v>
      </c>
      <c r="I26" s="92">
        <f>'ΠΔΕ Εθνικό'!I26+'ΠΔΕ Συγχρημ.'!I26+ΤΑΑ!I26</f>
        <v>0</v>
      </c>
      <c r="J26" s="92">
        <f>'ΠΔΕ Εθνικό'!J26+'ΠΔΕ Συγχρημ.'!J26+ΤΑΑ!J26</f>
        <v>0</v>
      </c>
      <c r="K26" s="92">
        <f>'ΠΔΕ Εθνικό'!K26+'ΠΔΕ Συγχρημ.'!K26+ΤΑΑ!K26</f>
        <v>0</v>
      </c>
    </row>
    <row r="27" spans="1:11" x14ac:dyDescent="0.2">
      <c r="A27" s="3">
        <v>7</v>
      </c>
      <c r="B27" s="3">
        <v>32</v>
      </c>
      <c r="C27" s="160" t="s">
        <v>19</v>
      </c>
      <c r="D27" s="161"/>
      <c r="E27" s="162"/>
      <c r="F27" s="92">
        <f>'ΠΔΕ Εθνικό'!F27+'ΠΔΕ Συγχρημ.'!F27+ΤΑΑ!F27</f>
        <v>0</v>
      </c>
      <c r="G27" s="92">
        <f>'ΠΔΕ Εθνικό'!G27+'ΠΔΕ Συγχρημ.'!G27+ΤΑΑ!G27</f>
        <v>0</v>
      </c>
      <c r="H27" s="92">
        <f>'ΠΔΕ Εθνικό'!H27+'ΠΔΕ Συγχρημ.'!H27+ΤΑΑ!H27</f>
        <v>0</v>
      </c>
      <c r="I27" s="92">
        <f>'ΠΔΕ Εθνικό'!I27+'ΠΔΕ Συγχρημ.'!I27+ΤΑΑ!I27</f>
        <v>0</v>
      </c>
      <c r="J27" s="92">
        <f>'ΠΔΕ Εθνικό'!J27+'ΠΔΕ Συγχρημ.'!J27+ΤΑΑ!J27</f>
        <v>0</v>
      </c>
      <c r="K27" s="92">
        <f>'ΠΔΕ Εθνικό'!K27+'ΠΔΕ Συγχρημ.'!K27+ΤΑΑ!K27</f>
        <v>0</v>
      </c>
    </row>
    <row r="28" spans="1:11" x14ac:dyDescent="0.2">
      <c r="A28" s="3">
        <v>8</v>
      </c>
      <c r="B28" s="9">
        <v>33</v>
      </c>
      <c r="C28" s="160" t="s">
        <v>20</v>
      </c>
      <c r="D28" s="161"/>
      <c r="E28" s="162"/>
      <c r="F28" s="92">
        <f>'ΠΔΕ Εθνικό'!F28+'ΠΔΕ Συγχρημ.'!F28+ΤΑΑ!F28</f>
        <v>0</v>
      </c>
      <c r="G28" s="92">
        <f>'ΠΔΕ Εθνικό'!G28+'ΠΔΕ Συγχρημ.'!G28+ΤΑΑ!G28</f>
        <v>0</v>
      </c>
      <c r="H28" s="92">
        <f>'ΠΔΕ Εθνικό'!H28+'ΠΔΕ Συγχρημ.'!H28+ΤΑΑ!H28</f>
        <v>0</v>
      </c>
      <c r="I28" s="92">
        <f>'ΠΔΕ Εθνικό'!I28+'ΠΔΕ Συγχρημ.'!I28+ΤΑΑ!I28</f>
        <v>0</v>
      </c>
      <c r="J28" s="92">
        <f>'ΠΔΕ Εθνικό'!J28+'ΠΔΕ Συγχρημ.'!J28+ΤΑΑ!J28</f>
        <v>0</v>
      </c>
      <c r="K28" s="92">
        <f>'ΠΔΕ Εθνικό'!K28+'ΠΔΕ Συγχρημ.'!K28+ΤΑΑ!K28</f>
        <v>0</v>
      </c>
    </row>
    <row r="29" spans="1:11" ht="25.5" customHeight="1" x14ac:dyDescent="0.2">
      <c r="A29" s="2" t="s">
        <v>21</v>
      </c>
      <c r="B29" s="144" t="s">
        <v>22</v>
      </c>
      <c r="C29" s="145"/>
      <c r="D29" s="145"/>
      <c r="E29" s="146"/>
      <c r="F29" s="91">
        <f>F30+F34+F35+F38+F42+F43+F44+F45+F46+F47+F48</f>
        <v>0</v>
      </c>
      <c r="G29" s="91">
        <f t="shared" ref="G29:K29" si="1">G30+G34+G35+G38+G42+G43+G44+G45+G46+G47+G48</f>
        <v>0</v>
      </c>
      <c r="H29" s="91">
        <f t="shared" si="1"/>
        <v>0</v>
      </c>
      <c r="I29" s="91">
        <f t="shared" si="1"/>
        <v>0</v>
      </c>
      <c r="J29" s="91">
        <f t="shared" si="1"/>
        <v>0</v>
      </c>
      <c r="K29" s="91">
        <f t="shared" si="1"/>
        <v>0</v>
      </c>
    </row>
    <row r="30" spans="1:11" x14ac:dyDescent="0.2">
      <c r="A30" s="3">
        <v>9</v>
      </c>
      <c r="B30" s="3">
        <v>21</v>
      </c>
      <c r="C30" s="150" t="s">
        <v>23</v>
      </c>
      <c r="D30" s="150"/>
      <c r="E30" s="150"/>
      <c r="F30" s="94">
        <f>'ΠΔΕ Εθνικό'!F30+'ΠΔΕ Συγχρημ.'!F30+ΤΑΑ!F30</f>
        <v>0</v>
      </c>
      <c r="G30" s="94">
        <f>'ΠΔΕ Εθνικό'!G30+'ΠΔΕ Συγχρημ.'!G30+ΤΑΑ!G30</f>
        <v>0</v>
      </c>
      <c r="H30" s="94">
        <f>'ΠΔΕ Εθνικό'!H30+'ΠΔΕ Συγχρημ.'!H30+ΤΑΑ!H30</f>
        <v>0</v>
      </c>
      <c r="I30" s="94">
        <f>'ΠΔΕ Εθνικό'!I30+'ΠΔΕ Συγχρημ.'!I30+ΤΑΑ!I30</f>
        <v>0</v>
      </c>
      <c r="J30" s="94">
        <f>'ΠΔΕ Εθνικό'!J30+'ΠΔΕ Συγχρημ.'!J30+ΤΑΑ!J30</f>
        <v>0</v>
      </c>
      <c r="K30" s="94">
        <f>'ΠΔΕ Εθνικό'!K30+'ΠΔΕ Συγχρημ.'!K30+ΤΑΑ!K30</f>
        <v>0</v>
      </c>
    </row>
    <row r="31" spans="1:11" x14ac:dyDescent="0.2">
      <c r="A31" s="5"/>
      <c r="B31" s="6" t="s">
        <v>24</v>
      </c>
      <c r="C31" s="157" t="s">
        <v>25</v>
      </c>
      <c r="D31" s="158"/>
      <c r="E31" s="159"/>
      <c r="F31" s="119">
        <f>'ΠΔΕ Εθνικό'!F31+'ΠΔΕ Συγχρημ.'!F31+ΤΑΑ!F31</f>
        <v>0</v>
      </c>
      <c r="G31" s="119">
        <f>'ΠΔΕ Εθνικό'!G31+'ΠΔΕ Συγχρημ.'!G31+ΤΑΑ!G31</f>
        <v>0</v>
      </c>
      <c r="H31" s="119">
        <f>'ΠΔΕ Εθνικό'!H31+'ΠΔΕ Συγχρημ.'!H31+ΤΑΑ!H31</f>
        <v>0</v>
      </c>
      <c r="I31" s="119">
        <f>'ΠΔΕ Εθνικό'!I31+'ΠΔΕ Συγχρημ.'!I31+ΤΑΑ!I31</f>
        <v>0</v>
      </c>
      <c r="J31" s="119">
        <f>'ΠΔΕ Εθνικό'!J31+'ΠΔΕ Συγχρημ.'!J31+ΤΑΑ!J31</f>
        <v>0</v>
      </c>
      <c r="K31" s="119">
        <f>'ΠΔΕ Εθνικό'!K31+'ΠΔΕ Συγχρημ.'!K31+ΤΑΑ!K31</f>
        <v>0</v>
      </c>
    </row>
    <row r="32" spans="1:11" x14ac:dyDescent="0.2">
      <c r="A32" s="5"/>
      <c r="B32" s="6" t="s">
        <v>26</v>
      </c>
      <c r="C32" s="157" t="s">
        <v>27</v>
      </c>
      <c r="D32" s="158"/>
      <c r="E32" s="159"/>
      <c r="F32" s="119">
        <f>'ΠΔΕ Εθνικό'!F32+'ΠΔΕ Συγχρημ.'!F32+ΤΑΑ!F32</f>
        <v>0</v>
      </c>
      <c r="G32" s="119">
        <f>'ΠΔΕ Εθνικό'!G32+'ΠΔΕ Συγχρημ.'!G32+ΤΑΑ!G32</f>
        <v>0</v>
      </c>
      <c r="H32" s="119">
        <f>'ΠΔΕ Εθνικό'!H32+'ΠΔΕ Συγχρημ.'!H32+ΤΑΑ!H32</f>
        <v>0</v>
      </c>
      <c r="I32" s="119">
        <f>'ΠΔΕ Εθνικό'!I32+'ΠΔΕ Συγχρημ.'!I32+ΤΑΑ!I32</f>
        <v>0</v>
      </c>
      <c r="J32" s="119">
        <f>'ΠΔΕ Εθνικό'!J32+'ΠΔΕ Συγχρημ.'!J32+ΤΑΑ!J32</f>
        <v>0</v>
      </c>
      <c r="K32" s="119">
        <f>'ΠΔΕ Εθνικό'!K32+'ΠΔΕ Συγχρημ.'!K32+ΤΑΑ!K32</f>
        <v>0</v>
      </c>
    </row>
    <row r="33" spans="1:11" x14ac:dyDescent="0.2">
      <c r="A33" s="5"/>
      <c r="B33" s="6">
        <v>219</v>
      </c>
      <c r="C33" s="157" t="s">
        <v>28</v>
      </c>
      <c r="D33" s="158"/>
      <c r="E33" s="159"/>
      <c r="F33" s="119">
        <f>'ΠΔΕ Εθνικό'!F33+'ΠΔΕ Συγχρημ.'!F33+ΤΑΑ!F33</f>
        <v>0</v>
      </c>
      <c r="G33" s="119">
        <f>'ΠΔΕ Εθνικό'!G33+'ΠΔΕ Συγχρημ.'!G33+ΤΑΑ!G33</f>
        <v>0</v>
      </c>
      <c r="H33" s="119">
        <f>'ΠΔΕ Εθνικό'!H33+'ΠΔΕ Συγχρημ.'!H33+ΤΑΑ!H33</f>
        <v>0</v>
      </c>
      <c r="I33" s="119">
        <f>'ΠΔΕ Εθνικό'!I33+'ΠΔΕ Συγχρημ.'!I33+ΤΑΑ!I33</f>
        <v>0</v>
      </c>
      <c r="J33" s="119">
        <f>'ΠΔΕ Εθνικό'!J33+'ΠΔΕ Συγχρημ.'!J33+ΤΑΑ!J33</f>
        <v>0</v>
      </c>
      <c r="K33" s="119">
        <f>'ΠΔΕ Εθνικό'!K33+'ΠΔΕ Συγχρημ.'!K33+ΤΑΑ!K33</f>
        <v>0</v>
      </c>
    </row>
    <row r="34" spans="1:11" x14ac:dyDescent="0.2">
      <c r="A34" s="3">
        <v>10</v>
      </c>
      <c r="B34" s="3">
        <v>22</v>
      </c>
      <c r="C34" s="150" t="s">
        <v>29</v>
      </c>
      <c r="D34" s="150"/>
      <c r="E34" s="150"/>
      <c r="F34" s="96">
        <f>'ΠΔΕ Εθνικό'!F34+'ΠΔΕ Συγχρημ.'!F34+ΤΑΑ!F34</f>
        <v>0</v>
      </c>
      <c r="G34" s="96">
        <f>'ΠΔΕ Εθνικό'!G34+'ΠΔΕ Συγχρημ.'!G34+ΤΑΑ!G34</f>
        <v>0</v>
      </c>
      <c r="H34" s="96">
        <f>'ΠΔΕ Εθνικό'!H34+'ΠΔΕ Συγχρημ.'!H34+ΤΑΑ!H34</f>
        <v>0</v>
      </c>
      <c r="I34" s="96">
        <f>'ΠΔΕ Εθνικό'!I34+'ΠΔΕ Συγχρημ.'!I34+ΤΑΑ!I34</f>
        <v>0</v>
      </c>
      <c r="J34" s="96">
        <f>'ΠΔΕ Εθνικό'!J34+'ΠΔΕ Συγχρημ.'!J34+ΤΑΑ!J34</f>
        <v>0</v>
      </c>
      <c r="K34" s="96">
        <f>'ΠΔΕ Εθνικό'!K34+'ΠΔΕ Συγχρημ.'!K34+ΤΑΑ!K34</f>
        <v>0</v>
      </c>
    </row>
    <row r="35" spans="1:11" x14ac:dyDescent="0.2">
      <c r="A35" s="3">
        <v>11</v>
      </c>
      <c r="B35" s="3">
        <v>23</v>
      </c>
      <c r="C35" s="150" t="s">
        <v>11</v>
      </c>
      <c r="D35" s="150"/>
      <c r="E35" s="150"/>
      <c r="F35" s="96">
        <f>'ΠΔΕ Εθνικό'!F35+'ΠΔΕ Συγχρημ.'!F35+ΤΑΑ!F35</f>
        <v>0</v>
      </c>
      <c r="G35" s="96">
        <f>'ΠΔΕ Εθνικό'!G35+'ΠΔΕ Συγχρημ.'!G35+ΤΑΑ!G35</f>
        <v>0</v>
      </c>
      <c r="H35" s="96">
        <f>'ΠΔΕ Εθνικό'!H35+'ΠΔΕ Συγχρημ.'!H35+ΤΑΑ!H35</f>
        <v>0</v>
      </c>
      <c r="I35" s="96">
        <f>'ΠΔΕ Εθνικό'!I35+'ΠΔΕ Συγχρημ.'!I35+ΤΑΑ!I35</f>
        <v>0</v>
      </c>
      <c r="J35" s="96">
        <f>'ΠΔΕ Εθνικό'!J35+'ΠΔΕ Συγχρημ.'!J35+ΤΑΑ!J35</f>
        <v>0</v>
      </c>
      <c r="K35" s="96">
        <f>'ΠΔΕ Εθνικό'!K35+'ΠΔΕ Συγχρημ.'!K35+ΤΑΑ!K35</f>
        <v>0</v>
      </c>
    </row>
    <row r="36" spans="1:11" x14ac:dyDescent="0.2">
      <c r="A36" s="10"/>
      <c r="B36" s="6">
        <v>23104</v>
      </c>
      <c r="C36" s="154" t="s">
        <v>30</v>
      </c>
      <c r="D36" s="155"/>
      <c r="E36" s="156"/>
      <c r="F36" s="119">
        <f>'ΠΔΕ Εθνικό'!F36+'ΠΔΕ Συγχρημ.'!F36+ΤΑΑ!F36</f>
        <v>0</v>
      </c>
      <c r="G36" s="119">
        <f>'ΠΔΕ Εθνικό'!G36+'ΠΔΕ Συγχρημ.'!G36+ΤΑΑ!G36</f>
        <v>0</v>
      </c>
      <c r="H36" s="119">
        <f>'ΠΔΕ Εθνικό'!H36+'ΠΔΕ Συγχρημ.'!H36+ΤΑΑ!H36</f>
        <v>0</v>
      </c>
      <c r="I36" s="119">
        <f>'ΠΔΕ Εθνικό'!I36+'ΠΔΕ Συγχρημ.'!I36+ΤΑΑ!I36</f>
        <v>0</v>
      </c>
      <c r="J36" s="119">
        <f>'ΠΔΕ Εθνικό'!J36+'ΠΔΕ Συγχρημ.'!J36+ΤΑΑ!J36</f>
        <v>0</v>
      </c>
      <c r="K36" s="119">
        <f>'ΠΔΕ Εθνικό'!K36+'ΠΔΕ Συγχρημ.'!K36+ΤΑΑ!K36</f>
        <v>0</v>
      </c>
    </row>
    <row r="37" spans="1:11" x14ac:dyDescent="0.2">
      <c r="A37" s="10"/>
      <c r="B37" s="7">
        <v>2310881</v>
      </c>
      <c r="C37" s="151" t="s">
        <v>81</v>
      </c>
      <c r="D37" s="152"/>
      <c r="E37" s="153"/>
      <c r="F37" s="119">
        <f>'ΠΔΕ Εθνικό'!F37+'ΠΔΕ Συγχρημ.'!F37+ΤΑΑ!F37</f>
        <v>0</v>
      </c>
      <c r="G37" s="119">
        <f>'ΠΔΕ Εθνικό'!G37+'ΠΔΕ Συγχρημ.'!G37+ΤΑΑ!G37</f>
        <v>0</v>
      </c>
      <c r="H37" s="119">
        <f>'ΠΔΕ Εθνικό'!H37+'ΠΔΕ Συγχρημ.'!H37+ΤΑΑ!H37</f>
        <v>0</v>
      </c>
      <c r="I37" s="119">
        <f>'ΠΔΕ Εθνικό'!I37+'ΠΔΕ Συγχρημ.'!I37+ΤΑΑ!I37</f>
        <v>0</v>
      </c>
      <c r="J37" s="119">
        <f>'ΠΔΕ Εθνικό'!J37+'ΠΔΕ Συγχρημ.'!J37+ΤΑΑ!J37</f>
        <v>0</v>
      </c>
      <c r="K37" s="119">
        <f>'ΠΔΕ Εθνικό'!K37+'ΠΔΕ Συγχρημ.'!K37+ΤΑΑ!K37</f>
        <v>0</v>
      </c>
    </row>
    <row r="38" spans="1:11" x14ac:dyDescent="0.2">
      <c r="A38" s="3">
        <v>12</v>
      </c>
      <c r="B38" s="3">
        <v>24</v>
      </c>
      <c r="C38" s="150" t="s">
        <v>112</v>
      </c>
      <c r="D38" s="150"/>
      <c r="E38" s="150"/>
      <c r="F38" s="96">
        <f>'ΠΔΕ Εθνικό'!F38+'ΠΔΕ Συγχρημ.'!F38+ΤΑΑ!F38</f>
        <v>0</v>
      </c>
      <c r="G38" s="96">
        <f>'ΠΔΕ Εθνικό'!G38+'ΠΔΕ Συγχρημ.'!G38+ΤΑΑ!G38</f>
        <v>0</v>
      </c>
      <c r="H38" s="96">
        <f>'ΠΔΕ Εθνικό'!H38+'ΠΔΕ Συγχρημ.'!H38+ΤΑΑ!H38</f>
        <v>0</v>
      </c>
      <c r="I38" s="96">
        <f>'ΠΔΕ Εθνικό'!I38+'ΠΔΕ Συγχρημ.'!I38+ΤΑΑ!I38</f>
        <v>0</v>
      </c>
      <c r="J38" s="96">
        <f>'ΠΔΕ Εθνικό'!J38+'ΠΔΕ Συγχρημ.'!J38+ΤΑΑ!J38</f>
        <v>0</v>
      </c>
      <c r="K38" s="96">
        <f>'ΠΔΕ Εθνικό'!K38+'ΠΔΕ Συγχρημ.'!K38+ΤΑΑ!K38</f>
        <v>0</v>
      </c>
    </row>
    <row r="39" spans="1:11" s="11" customFormat="1" x14ac:dyDescent="0.2">
      <c r="A39" s="10"/>
      <c r="B39" s="7">
        <v>241</v>
      </c>
      <c r="C39" s="163" t="s">
        <v>31</v>
      </c>
      <c r="D39" s="164"/>
      <c r="E39" s="165"/>
      <c r="F39" s="119">
        <f>'ΠΔΕ Εθνικό'!F39+'ΠΔΕ Συγχρημ.'!F39+ΤΑΑ!F39</f>
        <v>0</v>
      </c>
      <c r="G39" s="119">
        <f>'ΠΔΕ Εθνικό'!G39+'ΠΔΕ Συγχρημ.'!G39+ΤΑΑ!G39</f>
        <v>0</v>
      </c>
      <c r="H39" s="119">
        <f>'ΠΔΕ Εθνικό'!H39+'ΠΔΕ Συγχρημ.'!H39+ΤΑΑ!H39</f>
        <v>0</v>
      </c>
      <c r="I39" s="119">
        <f>'ΠΔΕ Εθνικό'!I39+'ΠΔΕ Συγχρημ.'!I39+ΤΑΑ!I39</f>
        <v>0</v>
      </c>
      <c r="J39" s="119">
        <f>'ΠΔΕ Εθνικό'!J39+'ΠΔΕ Συγχρημ.'!J39+ΤΑΑ!J39</f>
        <v>0</v>
      </c>
      <c r="K39" s="119">
        <f>'ΠΔΕ Εθνικό'!K39+'ΠΔΕ Συγχρημ.'!K39+ΤΑΑ!K39</f>
        <v>0</v>
      </c>
    </row>
    <row r="40" spans="1:11" x14ac:dyDescent="0.2">
      <c r="A40" s="10"/>
      <c r="B40" s="7">
        <v>242</v>
      </c>
      <c r="C40" s="163" t="s">
        <v>32</v>
      </c>
      <c r="D40" s="164"/>
      <c r="E40" s="165"/>
      <c r="F40" s="119">
        <f>'ΠΔΕ Εθνικό'!F40+'ΠΔΕ Συγχρημ.'!F40+ΤΑΑ!F40</f>
        <v>0</v>
      </c>
      <c r="G40" s="119">
        <f>'ΠΔΕ Εθνικό'!G40+'ΠΔΕ Συγχρημ.'!G40+ΤΑΑ!G40</f>
        <v>0</v>
      </c>
      <c r="H40" s="119">
        <f>'ΠΔΕ Εθνικό'!H40+'ΠΔΕ Συγχρημ.'!H40+ΤΑΑ!H40</f>
        <v>0</v>
      </c>
      <c r="I40" s="119">
        <f>'ΠΔΕ Εθνικό'!I40+'ΠΔΕ Συγχρημ.'!I40+ΤΑΑ!I40</f>
        <v>0</v>
      </c>
      <c r="J40" s="119">
        <f>'ΠΔΕ Εθνικό'!J40+'ΠΔΕ Συγχρημ.'!J40+ΤΑΑ!J40</f>
        <v>0</v>
      </c>
      <c r="K40" s="119">
        <f>'ΠΔΕ Εθνικό'!K40+'ΠΔΕ Συγχρημ.'!K40+ΤΑΑ!K40</f>
        <v>0</v>
      </c>
    </row>
    <row r="41" spans="1:11" x14ac:dyDescent="0.2">
      <c r="A41" s="10"/>
      <c r="B41" s="12">
        <v>244</v>
      </c>
      <c r="C41" s="151" t="s">
        <v>33</v>
      </c>
      <c r="D41" s="152"/>
      <c r="E41" s="153"/>
      <c r="F41" s="119">
        <f>'ΠΔΕ Εθνικό'!F41+'ΠΔΕ Συγχρημ.'!F41+ΤΑΑ!F41</f>
        <v>0</v>
      </c>
      <c r="G41" s="119">
        <f>'ΠΔΕ Εθνικό'!G41+'ΠΔΕ Συγχρημ.'!G41+ΤΑΑ!G41</f>
        <v>0</v>
      </c>
      <c r="H41" s="119">
        <f>'ΠΔΕ Εθνικό'!H41+'ΠΔΕ Συγχρημ.'!H41+ΤΑΑ!H41</f>
        <v>0</v>
      </c>
      <c r="I41" s="119">
        <f>'ΠΔΕ Εθνικό'!I41+'ΠΔΕ Συγχρημ.'!I41+ΤΑΑ!I41</f>
        <v>0</v>
      </c>
      <c r="J41" s="119">
        <f>'ΠΔΕ Εθνικό'!J41+'ΠΔΕ Συγχρημ.'!J41+ΤΑΑ!J41</f>
        <v>0</v>
      </c>
      <c r="K41" s="119">
        <f>'ΠΔΕ Εθνικό'!K41+'ΠΔΕ Συγχρημ.'!K41+ΤΑΑ!K41</f>
        <v>0</v>
      </c>
    </row>
    <row r="42" spans="1:11" x14ac:dyDescent="0.2">
      <c r="A42" s="3">
        <v>13</v>
      </c>
      <c r="B42" s="3">
        <v>25</v>
      </c>
      <c r="C42" s="150" t="s">
        <v>34</v>
      </c>
      <c r="D42" s="150"/>
      <c r="E42" s="150"/>
      <c r="F42" s="96">
        <f>'ΠΔΕ Εθνικό'!F42+'ΠΔΕ Συγχρημ.'!F42+ΤΑΑ!F42</f>
        <v>0</v>
      </c>
      <c r="G42" s="96">
        <f>'ΠΔΕ Εθνικό'!G42+'ΠΔΕ Συγχρημ.'!G42+ΤΑΑ!G42</f>
        <v>0</v>
      </c>
      <c r="H42" s="96">
        <f>'ΠΔΕ Εθνικό'!H42+'ΠΔΕ Συγχρημ.'!H42+ΤΑΑ!H42</f>
        <v>0</v>
      </c>
      <c r="I42" s="96">
        <f>'ΠΔΕ Εθνικό'!I42+'ΠΔΕ Συγχρημ.'!I42+ΤΑΑ!I42</f>
        <v>0</v>
      </c>
      <c r="J42" s="96">
        <f>'ΠΔΕ Εθνικό'!J42+'ΠΔΕ Συγχρημ.'!J42+ΤΑΑ!J42</f>
        <v>0</v>
      </c>
      <c r="K42" s="96">
        <f>'ΠΔΕ Εθνικό'!K42+'ΠΔΕ Συγχρημ.'!K42+ΤΑΑ!K42</f>
        <v>0</v>
      </c>
    </row>
    <row r="43" spans="1:11" x14ac:dyDescent="0.2">
      <c r="A43" s="3">
        <v>14</v>
      </c>
      <c r="B43" s="3">
        <v>26</v>
      </c>
      <c r="C43" s="150" t="s">
        <v>16</v>
      </c>
      <c r="D43" s="150"/>
      <c r="E43" s="150"/>
      <c r="F43" s="96">
        <f>'ΠΔΕ Εθνικό'!F43+'ΠΔΕ Συγχρημ.'!F43+ΤΑΑ!F43</f>
        <v>0</v>
      </c>
      <c r="G43" s="96">
        <f>'ΠΔΕ Εθνικό'!G43+'ΠΔΕ Συγχρημ.'!G43+ΤΑΑ!G43</f>
        <v>0</v>
      </c>
      <c r="H43" s="96">
        <f>'ΠΔΕ Εθνικό'!H43+'ΠΔΕ Συγχρημ.'!H43+ΤΑΑ!H43</f>
        <v>0</v>
      </c>
      <c r="I43" s="96">
        <f>'ΠΔΕ Εθνικό'!I43+'ΠΔΕ Συγχρημ.'!I43+ΤΑΑ!I43</f>
        <v>0</v>
      </c>
      <c r="J43" s="96">
        <f>'ΠΔΕ Εθνικό'!J43+'ΠΔΕ Συγχρημ.'!J43+ΤΑΑ!J43</f>
        <v>0</v>
      </c>
      <c r="K43" s="96">
        <f>'ΠΔΕ Εθνικό'!K43+'ΠΔΕ Συγχρημ.'!K43+ΤΑΑ!K43</f>
        <v>0</v>
      </c>
    </row>
    <row r="44" spans="1:11" x14ac:dyDescent="0.2">
      <c r="A44" s="3">
        <v>15</v>
      </c>
      <c r="B44" s="3">
        <v>27</v>
      </c>
      <c r="C44" s="150" t="s">
        <v>35</v>
      </c>
      <c r="D44" s="150"/>
      <c r="E44" s="150"/>
      <c r="F44" s="96">
        <f>'ΠΔΕ Εθνικό'!F44+'ΠΔΕ Συγχρημ.'!F44+ΤΑΑ!F44</f>
        <v>0</v>
      </c>
      <c r="G44" s="96">
        <f>'ΠΔΕ Εθνικό'!G44+'ΠΔΕ Συγχρημ.'!G44+ΤΑΑ!G44</f>
        <v>0</v>
      </c>
      <c r="H44" s="96">
        <f>'ΠΔΕ Εθνικό'!H44+'ΠΔΕ Συγχρημ.'!H44+ΤΑΑ!H44</f>
        <v>0</v>
      </c>
      <c r="I44" s="96">
        <f>'ΠΔΕ Εθνικό'!I44+'ΠΔΕ Συγχρημ.'!I44+ΤΑΑ!I44</f>
        <v>0</v>
      </c>
      <c r="J44" s="96">
        <f>'ΠΔΕ Εθνικό'!J44+'ΠΔΕ Συγχρημ.'!J44+ΤΑΑ!J44</f>
        <v>0</v>
      </c>
      <c r="K44" s="96">
        <f>'ΠΔΕ Εθνικό'!K44+'ΠΔΕ Συγχρημ.'!K44+ΤΑΑ!K44</f>
        <v>0</v>
      </c>
    </row>
    <row r="45" spans="1:11" x14ac:dyDescent="0.2">
      <c r="A45" s="3">
        <v>16</v>
      </c>
      <c r="B45" s="3">
        <v>29</v>
      </c>
      <c r="C45" s="150" t="s">
        <v>36</v>
      </c>
      <c r="D45" s="150"/>
      <c r="E45" s="150"/>
      <c r="F45" s="96">
        <f>'ΠΔΕ Εθνικό'!F45+'ΠΔΕ Συγχρημ.'!F45+ΤΑΑ!F45</f>
        <v>0</v>
      </c>
      <c r="G45" s="96">
        <f>'ΠΔΕ Εθνικό'!G45+'ΠΔΕ Συγχρημ.'!G45+ΤΑΑ!G45</f>
        <v>0</v>
      </c>
      <c r="H45" s="96">
        <f>'ΠΔΕ Εθνικό'!H45+'ΠΔΕ Συγχρημ.'!H45+ΤΑΑ!H45</f>
        <v>0</v>
      </c>
      <c r="I45" s="96">
        <f>'ΠΔΕ Εθνικό'!I45+'ΠΔΕ Συγχρημ.'!I45+ΤΑΑ!I45</f>
        <v>0</v>
      </c>
      <c r="J45" s="96">
        <f>'ΠΔΕ Εθνικό'!J45+'ΠΔΕ Συγχρημ.'!J45+ΤΑΑ!J45</f>
        <v>0</v>
      </c>
      <c r="K45" s="96">
        <f>'ΠΔΕ Εθνικό'!K45+'ΠΔΕ Συγχρημ.'!K45+ΤΑΑ!K45</f>
        <v>0</v>
      </c>
    </row>
    <row r="46" spans="1:11" x14ac:dyDescent="0.2">
      <c r="A46" s="3">
        <v>17</v>
      </c>
      <c r="B46" s="3">
        <v>31</v>
      </c>
      <c r="C46" s="150" t="s">
        <v>37</v>
      </c>
      <c r="D46" s="150">
        <v>1692</v>
      </c>
      <c r="E46" s="150">
        <v>2635</v>
      </c>
      <c r="F46" s="96">
        <f>'ΠΔΕ Εθνικό'!F46+'ΠΔΕ Συγχρημ.'!F46+ΤΑΑ!F46</f>
        <v>0</v>
      </c>
      <c r="G46" s="96">
        <f>'ΠΔΕ Εθνικό'!G46+'ΠΔΕ Συγχρημ.'!G46+ΤΑΑ!G46</f>
        <v>0</v>
      </c>
      <c r="H46" s="96">
        <f>'ΠΔΕ Εθνικό'!H46+'ΠΔΕ Συγχρημ.'!H46+ΤΑΑ!H46</f>
        <v>0</v>
      </c>
      <c r="I46" s="96">
        <f>'ΠΔΕ Εθνικό'!I46+'ΠΔΕ Συγχρημ.'!I46+ΤΑΑ!I46</f>
        <v>0</v>
      </c>
      <c r="J46" s="96">
        <f>'ΠΔΕ Εθνικό'!J46+'ΠΔΕ Συγχρημ.'!J46+ΤΑΑ!J46</f>
        <v>0</v>
      </c>
      <c r="K46" s="96">
        <f>'ΠΔΕ Εθνικό'!K46+'ΠΔΕ Συγχρημ.'!K46+ΤΑΑ!K46</f>
        <v>0</v>
      </c>
    </row>
    <row r="47" spans="1:11" x14ac:dyDescent="0.2">
      <c r="A47" s="3">
        <v>18</v>
      </c>
      <c r="B47" s="3">
        <v>32</v>
      </c>
      <c r="C47" s="160" t="s">
        <v>38</v>
      </c>
      <c r="D47" s="161"/>
      <c r="E47" s="162"/>
      <c r="F47" s="96">
        <f>'ΠΔΕ Εθνικό'!F47+'ΠΔΕ Συγχρημ.'!F47+ΤΑΑ!F47</f>
        <v>0</v>
      </c>
      <c r="G47" s="96">
        <f>'ΠΔΕ Εθνικό'!G47+'ΠΔΕ Συγχρημ.'!G47+ΤΑΑ!G47</f>
        <v>0</v>
      </c>
      <c r="H47" s="96">
        <f>'ΠΔΕ Εθνικό'!H47+'ΠΔΕ Συγχρημ.'!H47+ΤΑΑ!H47</f>
        <v>0</v>
      </c>
      <c r="I47" s="96">
        <f>'ΠΔΕ Εθνικό'!I47+'ΠΔΕ Συγχρημ.'!I47+ΤΑΑ!I47</f>
        <v>0</v>
      </c>
      <c r="J47" s="96">
        <f>'ΠΔΕ Εθνικό'!J47+'ΠΔΕ Συγχρημ.'!J47+ΤΑΑ!J47</f>
        <v>0</v>
      </c>
      <c r="K47" s="96">
        <f>'ΠΔΕ Εθνικό'!K47+'ΠΔΕ Συγχρημ.'!K47+ΤΑΑ!K47</f>
        <v>0</v>
      </c>
    </row>
    <row r="48" spans="1:11" x14ac:dyDescent="0.2">
      <c r="A48" s="3">
        <v>19</v>
      </c>
      <c r="B48" s="3">
        <v>33</v>
      </c>
      <c r="C48" s="150" t="s">
        <v>113</v>
      </c>
      <c r="D48" s="150">
        <v>0</v>
      </c>
      <c r="E48" s="150">
        <v>0</v>
      </c>
      <c r="F48" s="96">
        <f>'ΠΔΕ Εθνικό'!F48+'ΠΔΕ Συγχρημ.'!F48+ΤΑΑ!F48</f>
        <v>0</v>
      </c>
      <c r="G48" s="96">
        <f>'ΠΔΕ Εθνικό'!G48+'ΠΔΕ Συγχρημ.'!G48+ΤΑΑ!G48</f>
        <v>0</v>
      </c>
      <c r="H48" s="96">
        <f>'ΠΔΕ Εθνικό'!H48+'ΠΔΕ Συγχρημ.'!H48+ΤΑΑ!H48</f>
        <v>0</v>
      </c>
      <c r="I48" s="96">
        <f>'ΠΔΕ Εθνικό'!I48+'ΠΔΕ Συγχρημ.'!I48+ΤΑΑ!I48</f>
        <v>0</v>
      </c>
      <c r="J48" s="96">
        <f>'ΠΔΕ Εθνικό'!J48+'ΠΔΕ Συγχρημ.'!J48+ΤΑΑ!J48</f>
        <v>0</v>
      </c>
      <c r="K48" s="96">
        <f>'ΠΔΕ Εθνικό'!K48+'ΠΔΕ Συγχρημ.'!K48+ΤΑΑ!K48</f>
        <v>0</v>
      </c>
    </row>
    <row r="49" spans="1:11" x14ac:dyDescent="0.2">
      <c r="A49" s="13" t="s">
        <v>39</v>
      </c>
      <c r="B49" s="166" t="s">
        <v>40</v>
      </c>
      <c r="C49" s="166"/>
      <c r="D49" s="166"/>
      <c r="E49" s="166"/>
      <c r="F49" s="14">
        <f>F11-F29</f>
        <v>0</v>
      </c>
      <c r="G49" s="14">
        <f t="shared" ref="G49:K49" si="2">G11-G29</f>
        <v>0</v>
      </c>
      <c r="H49" s="14">
        <f t="shared" si="2"/>
        <v>0</v>
      </c>
      <c r="I49" s="14">
        <f t="shared" si="2"/>
        <v>0</v>
      </c>
      <c r="J49" s="14">
        <f t="shared" si="2"/>
        <v>0</v>
      </c>
      <c r="K49" s="14">
        <f t="shared" si="2"/>
        <v>0</v>
      </c>
    </row>
    <row r="50" spans="1:11" ht="18" customHeight="1" x14ac:dyDescent="0.2">
      <c r="A50" s="15" t="s">
        <v>41</v>
      </c>
      <c r="B50" s="167" t="s">
        <v>42</v>
      </c>
      <c r="C50" s="167"/>
      <c r="D50" s="167"/>
      <c r="E50" s="167"/>
      <c r="F50" s="16">
        <f>F84</f>
        <v>0</v>
      </c>
      <c r="G50" s="16">
        <f>G84</f>
        <v>0</v>
      </c>
      <c r="H50" s="16">
        <f>H84</f>
        <v>0</v>
      </c>
      <c r="I50" s="17"/>
      <c r="J50" s="17"/>
      <c r="K50" s="17"/>
    </row>
    <row r="51" spans="1:11" ht="18" customHeight="1" x14ac:dyDescent="0.2">
      <c r="A51" s="18" t="s">
        <v>43</v>
      </c>
      <c r="B51" s="168" t="s">
        <v>44</v>
      </c>
      <c r="C51" s="169"/>
      <c r="D51" s="169"/>
      <c r="E51" s="170"/>
      <c r="F51" s="19">
        <f>'ΠΔΕ Εθνικό'!F51+'ΠΔΕ Συγχρημ.'!F51+ΤΑΑ!F51</f>
        <v>0</v>
      </c>
      <c r="G51" s="19">
        <f>'ΠΔΕ Εθνικό'!G51+'ΠΔΕ Συγχρημ.'!G51+ΤΑΑ!G51</f>
        <v>0</v>
      </c>
      <c r="H51" s="20"/>
      <c r="I51" s="20"/>
      <c r="J51" s="20"/>
      <c r="K51" s="20"/>
    </row>
    <row r="52" spans="1:11" ht="25.5" customHeight="1" x14ac:dyDescent="0.2">
      <c r="A52" s="21" t="s">
        <v>45</v>
      </c>
      <c r="B52" s="171" t="s">
        <v>46</v>
      </c>
      <c r="C52" s="172"/>
      <c r="D52" s="172"/>
      <c r="E52" s="173"/>
      <c r="F52" s="22">
        <f>F49+F50+F51</f>
        <v>0</v>
      </c>
      <c r="G52" s="22">
        <f t="shared" ref="G52:K52" si="3">G49+G50+G51</f>
        <v>0</v>
      </c>
      <c r="H52" s="22">
        <f t="shared" si="3"/>
        <v>0</v>
      </c>
      <c r="I52" s="22">
        <f t="shared" si="3"/>
        <v>0</v>
      </c>
      <c r="J52" s="22">
        <f t="shared" si="3"/>
        <v>0</v>
      </c>
      <c r="K52" s="22">
        <f t="shared" si="3"/>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4">G55+G56+G57+G59+G60+G61+G62</f>
        <v>0</v>
      </c>
      <c r="H54" s="14">
        <f t="shared" si="4"/>
        <v>0</v>
      </c>
      <c r="I54" s="14">
        <f t="shared" si="4"/>
        <v>0</v>
      </c>
      <c r="J54" s="14">
        <f t="shared" si="4"/>
        <v>0</v>
      </c>
      <c r="K54" s="14">
        <f t="shared" si="4"/>
        <v>0</v>
      </c>
    </row>
    <row r="55" spans="1:11" ht="15" customHeight="1" x14ac:dyDescent="0.2">
      <c r="A55" s="3">
        <v>20</v>
      </c>
      <c r="B55" s="3">
        <v>43</v>
      </c>
      <c r="C55" s="160" t="s">
        <v>114</v>
      </c>
      <c r="D55" s="161"/>
      <c r="E55" s="162"/>
      <c r="F55" s="96">
        <f>'ΠΔΕ Εθνικό'!F55+'ΠΔΕ Συγχρημ.'!F55+ΤΑΑ!F55</f>
        <v>0</v>
      </c>
      <c r="G55" s="96">
        <f>'ΠΔΕ Εθνικό'!G55+'ΠΔΕ Συγχρημ.'!G55+ΤΑΑ!G55</f>
        <v>0</v>
      </c>
      <c r="H55" s="96">
        <f>'ΠΔΕ Εθνικό'!H55+'ΠΔΕ Συγχρημ.'!H55+ΤΑΑ!H55</f>
        <v>0</v>
      </c>
      <c r="I55" s="96">
        <f>'ΠΔΕ Εθνικό'!I55+'ΠΔΕ Συγχρημ.'!I55+ΤΑΑ!I55</f>
        <v>0</v>
      </c>
      <c r="J55" s="96">
        <f>'ΠΔΕ Εθνικό'!J55+'ΠΔΕ Συγχρημ.'!J55+ΤΑΑ!J55</f>
        <v>0</v>
      </c>
      <c r="K55" s="96">
        <f>'ΠΔΕ Εθνικό'!K55+'ΠΔΕ Συγχρημ.'!K55+ΤΑΑ!K55</f>
        <v>0</v>
      </c>
    </row>
    <row r="56" spans="1:11" x14ac:dyDescent="0.2">
      <c r="A56" s="3">
        <v>21</v>
      </c>
      <c r="B56" s="3">
        <v>44</v>
      </c>
      <c r="C56" s="150" t="s">
        <v>48</v>
      </c>
      <c r="D56" s="150"/>
      <c r="E56" s="150"/>
      <c r="F56" s="96">
        <f>'ΠΔΕ Εθνικό'!F56+'ΠΔΕ Συγχρημ.'!F56+ΤΑΑ!F56</f>
        <v>0</v>
      </c>
      <c r="G56" s="96">
        <f>'ΠΔΕ Εθνικό'!G56+'ΠΔΕ Συγχρημ.'!G56+ΤΑΑ!G56</f>
        <v>0</v>
      </c>
      <c r="H56" s="96">
        <f>'ΠΔΕ Εθνικό'!H56+'ΠΔΕ Συγχρημ.'!H56+ΤΑΑ!H56</f>
        <v>0</v>
      </c>
      <c r="I56" s="96">
        <f>'ΠΔΕ Εθνικό'!I56+'ΠΔΕ Συγχρημ.'!I56+ΤΑΑ!I56</f>
        <v>0</v>
      </c>
      <c r="J56" s="96">
        <f>'ΠΔΕ Εθνικό'!J56+'ΠΔΕ Συγχρημ.'!J56+ΤΑΑ!J56</f>
        <v>0</v>
      </c>
      <c r="K56" s="96">
        <f>'ΠΔΕ Εθνικό'!K56+'ΠΔΕ Συγχρημ.'!K56+ΤΑΑ!K56</f>
        <v>0</v>
      </c>
    </row>
    <row r="57" spans="1:11" ht="15" customHeight="1" x14ac:dyDescent="0.2">
      <c r="A57" s="3">
        <v>22</v>
      </c>
      <c r="B57" s="3">
        <v>45</v>
      </c>
      <c r="C57" s="150" t="s">
        <v>115</v>
      </c>
      <c r="D57" s="150"/>
      <c r="E57" s="150"/>
      <c r="F57" s="96">
        <f>'ΠΔΕ Εθνικό'!F57+'ΠΔΕ Συγχρημ.'!F57+ΤΑΑ!F57</f>
        <v>0</v>
      </c>
      <c r="G57" s="96">
        <f>'ΠΔΕ Εθνικό'!G57+'ΠΔΕ Συγχρημ.'!G57+ΤΑΑ!G57</f>
        <v>0</v>
      </c>
      <c r="H57" s="96">
        <f>'ΠΔΕ Εθνικό'!H57+'ΠΔΕ Συγχρημ.'!H57+ΤΑΑ!H57</f>
        <v>0</v>
      </c>
      <c r="I57" s="96">
        <f>'ΠΔΕ Εθνικό'!I57+'ΠΔΕ Συγχρημ.'!I57+ΤΑΑ!I57</f>
        <v>0</v>
      </c>
      <c r="J57" s="96">
        <f>'ΠΔΕ Εθνικό'!J57+'ΠΔΕ Συγχρημ.'!J57+ΤΑΑ!J57</f>
        <v>0</v>
      </c>
      <c r="K57" s="96">
        <f>'ΠΔΕ Εθνικό'!K57+'ΠΔΕ Συγχρημ.'!K57+ΤΑΑ!K57</f>
        <v>0</v>
      </c>
    </row>
    <row r="58" spans="1:11" ht="25.5" customHeight="1" x14ac:dyDescent="0.2">
      <c r="A58" s="5"/>
      <c r="B58" s="7">
        <v>4540101</v>
      </c>
      <c r="C58" s="151" t="s">
        <v>49</v>
      </c>
      <c r="D58" s="152"/>
      <c r="E58" s="153"/>
      <c r="F58" s="97">
        <f>'ΠΔΕ Εθνικό'!F58+'ΠΔΕ Συγχρημ.'!F58+ΤΑΑ!F58</f>
        <v>0</v>
      </c>
      <c r="G58" s="97">
        <f>'ΠΔΕ Εθνικό'!G58+'ΠΔΕ Συγχρημ.'!G58+ΤΑΑ!G58</f>
        <v>0</v>
      </c>
      <c r="H58" s="97">
        <f>'ΠΔΕ Εθνικό'!H58+'ΠΔΕ Συγχρημ.'!H58+ΤΑΑ!H58</f>
        <v>0</v>
      </c>
      <c r="I58" s="97">
        <f>'ΠΔΕ Εθνικό'!I58+'ΠΔΕ Συγχρημ.'!I58+ΤΑΑ!I58</f>
        <v>0</v>
      </c>
      <c r="J58" s="97">
        <f>'ΠΔΕ Εθνικό'!J58+'ΠΔΕ Συγχρημ.'!J58+ΤΑΑ!J58</f>
        <v>0</v>
      </c>
      <c r="K58" s="97">
        <f>'ΠΔΕ Εθνικό'!K58+'ΠΔΕ Συγχρημ.'!K58+ΤΑΑ!K58</f>
        <v>0</v>
      </c>
    </row>
    <row r="59" spans="1:11" x14ac:dyDescent="0.2">
      <c r="A59" s="3">
        <v>23</v>
      </c>
      <c r="B59" s="3">
        <v>49</v>
      </c>
      <c r="C59" s="150" t="s">
        <v>50</v>
      </c>
      <c r="D59" s="150"/>
      <c r="E59" s="150"/>
      <c r="F59" s="96">
        <f>'ΠΔΕ Εθνικό'!F59+'ΠΔΕ Συγχρημ.'!F59+ΤΑΑ!F59</f>
        <v>0</v>
      </c>
      <c r="G59" s="96">
        <f>'ΠΔΕ Εθνικό'!G59+'ΠΔΕ Συγχρημ.'!G59+ΤΑΑ!G59</f>
        <v>0</v>
      </c>
      <c r="H59" s="96">
        <f>'ΠΔΕ Εθνικό'!H59+'ΠΔΕ Συγχρημ.'!H59+ΤΑΑ!H59</f>
        <v>0</v>
      </c>
      <c r="I59" s="96">
        <f>'ΠΔΕ Εθνικό'!I59+'ΠΔΕ Συγχρημ.'!I59+ΤΑΑ!I59</f>
        <v>0</v>
      </c>
      <c r="J59" s="96">
        <f>'ΠΔΕ Εθνικό'!J59+'ΠΔΕ Συγχρημ.'!J59+ΤΑΑ!J59</f>
        <v>0</v>
      </c>
      <c r="K59" s="96">
        <f>'ΠΔΕ Εθνικό'!K59+'ΠΔΕ Συγχρημ.'!K59+ΤΑΑ!K59</f>
        <v>0</v>
      </c>
    </row>
    <row r="60" spans="1:11" x14ac:dyDescent="0.2">
      <c r="A60" s="3">
        <v>24</v>
      </c>
      <c r="B60" s="3">
        <v>53</v>
      </c>
      <c r="C60" s="150" t="s">
        <v>51</v>
      </c>
      <c r="D60" s="150"/>
      <c r="E60" s="150"/>
      <c r="F60" s="96">
        <f>'ΠΔΕ Εθνικό'!F60+'ΠΔΕ Συγχρημ.'!F60+ΤΑΑ!F60</f>
        <v>0</v>
      </c>
      <c r="G60" s="96">
        <f>'ΠΔΕ Εθνικό'!G60+'ΠΔΕ Συγχρημ.'!G60+ΤΑΑ!G60</f>
        <v>0</v>
      </c>
      <c r="H60" s="96">
        <f>'ΠΔΕ Εθνικό'!H60+'ΠΔΕ Συγχρημ.'!H60+ΤΑΑ!H60</f>
        <v>0</v>
      </c>
      <c r="I60" s="96">
        <f>'ΠΔΕ Εθνικό'!I60+'ΠΔΕ Συγχρημ.'!I60+ΤΑΑ!I60</f>
        <v>0</v>
      </c>
      <c r="J60" s="96">
        <f>'ΠΔΕ Εθνικό'!J60+'ΠΔΕ Συγχρημ.'!J60+ΤΑΑ!J60</f>
        <v>0</v>
      </c>
      <c r="K60" s="96">
        <f>'ΠΔΕ Εθνικό'!K60+'ΠΔΕ Συγχρημ.'!K60+ΤΑΑ!K60</f>
        <v>0</v>
      </c>
    </row>
    <row r="61" spans="1:11" x14ac:dyDescent="0.2">
      <c r="A61" s="3">
        <v>25</v>
      </c>
      <c r="B61" s="3">
        <v>54</v>
      </c>
      <c r="C61" s="150" t="s">
        <v>48</v>
      </c>
      <c r="D61" s="150"/>
      <c r="E61" s="150"/>
      <c r="F61" s="96">
        <f>'ΠΔΕ Εθνικό'!F61+'ΠΔΕ Συγχρημ.'!F61+ΤΑΑ!F61</f>
        <v>0</v>
      </c>
      <c r="G61" s="96">
        <f>'ΠΔΕ Εθνικό'!G61+'ΠΔΕ Συγχρημ.'!G61+ΤΑΑ!G61</f>
        <v>0</v>
      </c>
      <c r="H61" s="96">
        <f>'ΠΔΕ Εθνικό'!H61+'ΠΔΕ Συγχρημ.'!H61+ΤΑΑ!H61</f>
        <v>0</v>
      </c>
      <c r="I61" s="96">
        <f>'ΠΔΕ Εθνικό'!I61+'ΠΔΕ Συγχρημ.'!I61+ΤΑΑ!I61</f>
        <v>0</v>
      </c>
      <c r="J61" s="96">
        <f>'ΠΔΕ Εθνικό'!J61+'ΠΔΕ Συγχρημ.'!J61+ΤΑΑ!J61</f>
        <v>0</v>
      </c>
      <c r="K61" s="96">
        <f>'ΠΔΕ Εθνικό'!K61+'ΠΔΕ Συγχρημ.'!K61+ΤΑΑ!K61</f>
        <v>0</v>
      </c>
    </row>
    <row r="62" spans="1:11" ht="12.75" customHeight="1" x14ac:dyDescent="0.2">
      <c r="A62" s="3">
        <v>26</v>
      </c>
      <c r="B62" s="3">
        <v>59</v>
      </c>
      <c r="C62" s="160" t="s">
        <v>52</v>
      </c>
      <c r="D62" s="161"/>
      <c r="E62" s="162"/>
      <c r="F62" s="96">
        <f>'ΠΔΕ Εθνικό'!F62+'ΠΔΕ Συγχρημ.'!F62+ΤΑΑ!F62</f>
        <v>0</v>
      </c>
      <c r="G62" s="96">
        <f>'ΠΔΕ Εθνικό'!G62+'ΠΔΕ Συγχρημ.'!G62+ΤΑΑ!G62</f>
        <v>0</v>
      </c>
      <c r="H62" s="96">
        <f>'ΠΔΕ Εθνικό'!H62+'ΠΔΕ Συγχρημ.'!H62+ΤΑΑ!H62</f>
        <v>0</v>
      </c>
      <c r="I62" s="96">
        <f>'ΠΔΕ Εθνικό'!I62+'ΠΔΕ Συγχρημ.'!I62+ΤΑΑ!I62</f>
        <v>0</v>
      </c>
      <c r="J62" s="96">
        <f>'ΠΔΕ Εθνικό'!J62+'ΠΔΕ Συγχρημ.'!J62+ΤΑΑ!J62</f>
        <v>0</v>
      </c>
      <c r="K62" s="96">
        <f>'ΠΔΕ Εθνικό'!K62+'ΠΔΕ Συγχρημ.'!K62+ΤΑΑ!K62</f>
        <v>0</v>
      </c>
    </row>
    <row r="63" spans="1:11" ht="18" customHeight="1" x14ac:dyDescent="0.2">
      <c r="A63" s="5"/>
      <c r="B63" s="6">
        <v>593</v>
      </c>
      <c r="C63" s="157" t="s">
        <v>53</v>
      </c>
      <c r="D63" s="158"/>
      <c r="E63" s="159"/>
      <c r="F63" s="97">
        <f>'ΠΔΕ Εθνικό'!F63+'ΠΔΕ Συγχρημ.'!F63+ΤΑΑ!F63</f>
        <v>0</v>
      </c>
      <c r="G63" s="97">
        <f>'ΠΔΕ Εθνικό'!G63+'ΠΔΕ Συγχρημ.'!G63+ΤΑΑ!G63</f>
        <v>0</v>
      </c>
      <c r="H63" s="97">
        <f>'ΠΔΕ Εθνικό'!H63+'ΠΔΕ Συγχρημ.'!H63+ΤΑΑ!H63</f>
        <v>0</v>
      </c>
      <c r="I63" s="97">
        <f>'ΠΔΕ Εθνικό'!I63+'ΠΔΕ Συγχρημ.'!I63+ΤΑΑ!I63</f>
        <v>0</v>
      </c>
      <c r="J63" s="97">
        <f>'ΠΔΕ Εθνικό'!J63+'ΠΔΕ Συγχρημ.'!J63+ΤΑΑ!J63</f>
        <v>0</v>
      </c>
      <c r="K63" s="97">
        <f>'ΠΔΕ Εθνικό'!K63+'ΠΔΕ Συγχρημ.'!K63+ΤΑΑ!K63</f>
        <v>0</v>
      </c>
    </row>
    <row r="64" spans="1:11" ht="15" customHeight="1" x14ac:dyDescent="0.2">
      <c r="A64" s="13" t="s">
        <v>54</v>
      </c>
      <c r="B64" s="177" t="s">
        <v>104</v>
      </c>
      <c r="C64" s="177"/>
      <c r="D64" s="177">
        <v>1617922</v>
      </c>
      <c r="E64" s="177">
        <v>1439250</v>
      </c>
      <c r="F64" s="14">
        <f>F65+F66+F67+F69+F70+F71+F72</f>
        <v>0</v>
      </c>
      <c r="G64" s="14">
        <f t="shared" ref="G64:K64" si="5">G65+G66+G67+G69+G70+G71+G72</f>
        <v>0</v>
      </c>
      <c r="H64" s="14">
        <f t="shared" si="5"/>
        <v>0</v>
      </c>
      <c r="I64" s="14">
        <f t="shared" si="5"/>
        <v>0</v>
      </c>
      <c r="J64" s="14">
        <f t="shared" si="5"/>
        <v>0</v>
      </c>
      <c r="K64" s="14">
        <f t="shared" si="5"/>
        <v>0</v>
      </c>
    </row>
    <row r="65" spans="1:11" ht="15" customHeight="1" x14ac:dyDescent="0.2">
      <c r="A65" s="3">
        <v>27</v>
      </c>
      <c r="B65" s="3">
        <v>43</v>
      </c>
      <c r="C65" s="160" t="s">
        <v>114</v>
      </c>
      <c r="D65" s="161"/>
      <c r="E65" s="162"/>
      <c r="F65" s="96">
        <f>'ΠΔΕ Εθνικό'!F65+'ΠΔΕ Συγχρημ.'!F65+ΤΑΑ!F65</f>
        <v>0</v>
      </c>
      <c r="G65" s="96">
        <f>'ΠΔΕ Εθνικό'!G65+'ΠΔΕ Συγχρημ.'!G65+ΤΑΑ!G65</f>
        <v>0</v>
      </c>
      <c r="H65" s="96">
        <f>'ΠΔΕ Εθνικό'!H65+'ΠΔΕ Συγχρημ.'!H65+ΤΑΑ!H65</f>
        <v>0</v>
      </c>
      <c r="I65" s="96">
        <f>'ΠΔΕ Εθνικό'!I65+'ΠΔΕ Συγχρημ.'!I65+ΤΑΑ!I65</f>
        <v>0</v>
      </c>
      <c r="J65" s="96">
        <f>'ΠΔΕ Εθνικό'!J65+'ΠΔΕ Συγχρημ.'!J65+ΤΑΑ!J65</f>
        <v>0</v>
      </c>
      <c r="K65" s="96">
        <f>'ΠΔΕ Εθνικό'!K65+'ΠΔΕ Συγχρημ.'!K65+ΤΑΑ!K65</f>
        <v>0</v>
      </c>
    </row>
    <row r="66" spans="1:11" ht="15" customHeight="1" x14ac:dyDescent="0.2">
      <c r="A66" s="3">
        <v>28</v>
      </c>
      <c r="B66" s="3">
        <v>44</v>
      </c>
      <c r="C66" s="150" t="s">
        <v>48</v>
      </c>
      <c r="D66" s="150">
        <v>839</v>
      </c>
      <c r="E66" s="150">
        <v>1562</v>
      </c>
      <c r="F66" s="96">
        <f>'ΠΔΕ Εθνικό'!F66+'ΠΔΕ Συγχρημ.'!F66+ΤΑΑ!F66</f>
        <v>0</v>
      </c>
      <c r="G66" s="96">
        <f>'ΠΔΕ Εθνικό'!G66+'ΠΔΕ Συγχρημ.'!G66+ΤΑΑ!G66</f>
        <v>0</v>
      </c>
      <c r="H66" s="96">
        <f>'ΠΔΕ Εθνικό'!H66+'ΠΔΕ Συγχρημ.'!H66+ΤΑΑ!H66</f>
        <v>0</v>
      </c>
      <c r="I66" s="96">
        <f>'ΠΔΕ Εθνικό'!I66+'ΠΔΕ Συγχρημ.'!I66+ΤΑΑ!I66</f>
        <v>0</v>
      </c>
      <c r="J66" s="96">
        <f>'ΠΔΕ Εθνικό'!J66+'ΠΔΕ Συγχρημ.'!J66+ΤΑΑ!J66</f>
        <v>0</v>
      </c>
      <c r="K66" s="96">
        <f>'ΠΔΕ Εθνικό'!K66+'ΠΔΕ Συγχρημ.'!K66+ΤΑΑ!K66</f>
        <v>0</v>
      </c>
    </row>
    <row r="67" spans="1:11" ht="15" customHeight="1" x14ac:dyDescent="0.2">
      <c r="A67" s="3">
        <v>29</v>
      </c>
      <c r="B67" s="3">
        <v>45</v>
      </c>
      <c r="C67" s="150" t="s">
        <v>115</v>
      </c>
      <c r="D67" s="150">
        <v>106</v>
      </c>
      <c r="E67" s="150">
        <v>1156</v>
      </c>
      <c r="F67" s="96">
        <f>'ΠΔΕ Εθνικό'!F67+'ΠΔΕ Συγχρημ.'!F67+ΤΑΑ!F67</f>
        <v>0</v>
      </c>
      <c r="G67" s="96">
        <f>'ΠΔΕ Εθνικό'!G67+'ΠΔΕ Συγχρημ.'!G67+ΤΑΑ!G67</f>
        <v>0</v>
      </c>
      <c r="H67" s="96">
        <f>'ΠΔΕ Εθνικό'!H67+'ΠΔΕ Συγχρημ.'!H67+ΤΑΑ!H67</f>
        <v>0</v>
      </c>
      <c r="I67" s="96">
        <f>'ΠΔΕ Εθνικό'!I67+'ΠΔΕ Συγχρημ.'!I67+ΤΑΑ!I67</f>
        <v>0</v>
      </c>
      <c r="J67" s="96">
        <f>'ΠΔΕ Εθνικό'!J67+'ΠΔΕ Συγχρημ.'!J67+ΤΑΑ!J67</f>
        <v>0</v>
      </c>
      <c r="K67" s="96">
        <f>'ΠΔΕ Εθνικό'!K67+'ΠΔΕ Συγχρημ.'!K67+ΤΑΑ!K67</f>
        <v>0</v>
      </c>
    </row>
    <row r="68" spans="1:11" ht="30.75" customHeight="1" x14ac:dyDescent="0.2">
      <c r="A68" s="5"/>
      <c r="B68" s="7">
        <v>4540101</v>
      </c>
      <c r="C68" s="151" t="s">
        <v>49</v>
      </c>
      <c r="D68" s="152"/>
      <c r="E68" s="153"/>
      <c r="F68" s="97">
        <f>'ΠΔΕ Εθνικό'!F68+'ΠΔΕ Συγχρημ.'!F68+ΤΑΑ!F68</f>
        <v>0</v>
      </c>
      <c r="G68" s="97">
        <f>'ΠΔΕ Εθνικό'!G68+'ΠΔΕ Συγχρημ.'!G68+ΤΑΑ!G68</f>
        <v>0</v>
      </c>
      <c r="H68" s="97">
        <f>'ΠΔΕ Εθνικό'!H68+'ΠΔΕ Συγχρημ.'!H68+ΤΑΑ!H68</f>
        <v>0</v>
      </c>
      <c r="I68" s="97">
        <f>'ΠΔΕ Εθνικό'!I68+'ΠΔΕ Συγχρημ.'!I68+ΤΑΑ!I68</f>
        <v>0</v>
      </c>
      <c r="J68" s="97">
        <f>'ΠΔΕ Εθνικό'!J68+'ΠΔΕ Συγχρημ.'!J68+ΤΑΑ!J68</f>
        <v>0</v>
      </c>
      <c r="K68" s="97">
        <f>'ΠΔΕ Εθνικό'!K68+'ΠΔΕ Συγχρημ.'!K68+ΤΑΑ!K68</f>
        <v>0</v>
      </c>
    </row>
    <row r="69" spans="1:11" ht="15" customHeight="1" x14ac:dyDescent="0.2">
      <c r="A69" s="3">
        <v>30</v>
      </c>
      <c r="B69" s="3">
        <v>49</v>
      </c>
      <c r="C69" s="150" t="s">
        <v>50</v>
      </c>
      <c r="D69" s="150">
        <v>33</v>
      </c>
      <c r="E69" s="150">
        <v>47</v>
      </c>
      <c r="F69" s="96">
        <f>'ΠΔΕ Εθνικό'!F69+'ΠΔΕ Συγχρημ.'!F69+ΤΑΑ!F69</f>
        <v>0</v>
      </c>
      <c r="G69" s="96">
        <f>'ΠΔΕ Εθνικό'!G69+'ΠΔΕ Συγχρημ.'!G69+ΤΑΑ!G69</f>
        <v>0</v>
      </c>
      <c r="H69" s="96">
        <f>'ΠΔΕ Εθνικό'!H69+'ΠΔΕ Συγχρημ.'!H69+ΤΑΑ!H69</f>
        <v>0</v>
      </c>
      <c r="I69" s="96">
        <f>'ΠΔΕ Εθνικό'!I69+'ΠΔΕ Συγχρημ.'!I69+ΤΑΑ!I69</f>
        <v>0</v>
      </c>
      <c r="J69" s="96">
        <f>'ΠΔΕ Εθνικό'!J69+'ΠΔΕ Συγχρημ.'!J69+ΤΑΑ!J69</f>
        <v>0</v>
      </c>
      <c r="K69" s="96">
        <f>'ΠΔΕ Εθνικό'!K69+'ΠΔΕ Συγχρημ.'!K69+ΤΑΑ!K69</f>
        <v>0</v>
      </c>
    </row>
    <row r="70" spans="1:11" ht="15" customHeight="1" x14ac:dyDescent="0.2">
      <c r="A70" s="3">
        <v>31</v>
      </c>
      <c r="B70" s="3">
        <v>53</v>
      </c>
      <c r="C70" s="150" t="s">
        <v>51</v>
      </c>
      <c r="D70" s="150">
        <v>29411</v>
      </c>
      <c r="E70" s="150">
        <v>24835</v>
      </c>
      <c r="F70" s="96">
        <f>'ΠΔΕ Εθνικό'!F70+'ΠΔΕ Συγχρημ.'!F70+ΤΑΑ!F70</f>
        <v>0</v>
      </c>
      <c r="G70" s="96">
        <f>'ΠΔΕ Εθνικό'!G70+'ΠΔΕ Συγχρημ.'!G70+ΤΑΑ!G70</f>
        <v>0</v>
      </c>
      <c r="H70" s="96">
        <f>'ΠΔΕ Εθνικό'!H70+'ΠΔΕ Συγχρημ.'!H70+ΤΑΑ!H70</f>
        <v>0</v>
      </c>
      <c r="I70" s="96">
        <f>'ΠΔΕ Εθνικό'!I70+'ΠΔΕ Συγχρημ.'!I70+ΤΑΑ!I70</f>
        <v>0</v>
      </c>
      <c r="J70" s="96">
        <f>'ΠΔΕ Εθνικό'!J70+'ΠΔΕ Συγχρημ.'!J70+ΤΑΑ!J70</f>
        <v>0</v>
      </c>
      <c r="K70" s="96">
        <f>'ΠΔΕ Εθνικό'!K70+'ΠΔΕ Συγχρημ.'!K70+ΤΑΑ!K70</f>
        <v>0</v>
      </c>
    </row>
    <row r="71" spans="1:11" ht="15" customHeight="1" x14ac:dyDescent="0.2">
      <c r="A71" s="3">
        <v>32</v>
      </c>
      <c r="B71" s="3">
        <v>54</v>
      </c>
      <c r="C71" s="150" t="s">
        <v>48</v>
      </c>
      <c r="D71" s="150">
        <v>1586148</v>
      </c>
      <c r="E71" s="150">
        <v>1410220</v>
      </c>
      <c r="F71" s="96">
        <f>'ΠΔΕ Εθνικό'!F71+'ΠΔΕ Συγχρημ.'!F71+ΤΑΑ!F71</f>
        <v>0</v>
      </c>
      <c r="G71" s="96">
        <f>'ΠΔΕ Εθνικό'!G71+'ΠΔΕ Συγχρημ.'!G71+ΤΑΑ!G71</f>
        <v>0</v>
      </c>
      <c r="H71" s="96">
        <f>'ΠΔΕ Εθνικό'!H71+'ΠΔΕ Συγχρημ.'!H71+ΤΑΑ!H71</f>
        <v>0</v>
      </c>
      <c r="I71" s="96">
        <f>'ΠΔΕ Εθνικό'!I71+'ΠΔΕ Συγχρημ.'!I71+ΤΑΑ!I71</f>
        <v>0</v>
      </c>
      <c r="J71" s="96">
        <f>'ΠΔΕ Εθνικό'!J71+'ΠΔΕ Συγχρημ.'!J71+ΤΑΑ!J71</f>
        <v>0</v>
      </c>
      <c r="K71" s="96">
        <f>'ΠΔΕ Εθνικό'!K71+'ΠΔΕ Συγχρημ.'!K71+ΤΑΑ!K71</f>
        <v>0</v>
      </c>
    </row>
    <row r="72" spans="1:11" ht="15" customHeight="1" x14ac:dyDescent="0.2">
      <c r="A72" s="3">
        <v>33</v>
      </c>
      <c r="B72" s="3">
        <v>59</v>
      </c>
      <c r="C72" s="160" t="s">
        <v>52</v>
      </c>
      <c r="D72" s="161"/>
      <c r="E72" s="162"/>
      <c r="F72" s="96">
        <f>'ΠΔΕ Εθνικό'!F72+'ΠΔΕ Συγχρημ.'!F72+ΤΑΑ!F72</f>
        <v>0</v>
      </c>
      <c r="G72" s="96">
        <f>'ΠΔΕ Εθνικό'!G72+'ΠΔΕ Συγχρημ.'!G72+ΤΑΑ!G72</f>
        <v>0</v>
      </c>
      <c r="H72" s="96">
        <f>'ΠΔΕ Εθνικό'!H72+'ΠΔΕ Συγχρημ.'!H72+ΤΑΑ!H72</f>
        <v>0</v>
      </c>
      <c r="I72" s="96">
        <f>'ΠΔΕ Εθνικό'!I72+'ΠΔΕ Συγχρημ.'!I72+ΤΑΑ!I72</f>
        <v>0</v>
      </c>
      <c r="J72" s="96">
        <f>'ΠΔΕ Εθνικό'!J72+'ΠΔΕ Συγχρημ.'!J72+ΤΑΑ!J72</f>
        <v>0</v>
      </c>
      <c r="K72" s="96">
        <f>'ΠΔΕ Εθνικό'!K72+'ΠΔΕ Συγχρημ.'!K72+ΤΑΑ!K72</f>
        <v>0</v>
      </c>
    </row>
    <row r="73" spans="1:11" ht="15" customHeight="1" x14ac:dyDescent="0.2">
      <c r="A73" s="5"/>
      <c r="B73" s="6">
        <v>593</v>
      </c>
      <c r="C73" s="157" t="s">
        <v>53</v>
      </c>
      <c r="D73" s="158"/>
      <c r="E73" s="159"/>
      <c r="F73" s="97">
        <f>'ΠΔΕ Εθνικό'!F73+'ΠΔΕ Συγχρημ.'!F73+ΤΑΑ!F73</f>
        <v>0</v>
      </c>
      <c r="G73" s="97">
        <f>'ΠΔΕ Εθνικό'!G73+'ΠΔΕ Συγχρημ.'!G73+ΤΑΑ!G73</f>
        <v>0</v>
      </c>
      <c r="H73" s="97">
        <f>'ΠΔΕ Εθνικό'!H73+'ΠΔΕ Συγχρημ.'!H73+ΤΑΑ!H73</f>
        <v>0</v>
      </c>
      <c r="I73" s="97">
        <f>'ΠΔΕ Εθνικό'!I73+'ΠΔΕ Συγχρημ.'!I73+ΤΑΑ!I73</f>
        <v>0</v>
      </c>
      <c r="J73" s="97">
        <f>'ΠΔΕ Εθνικό'!J73+'ΠΔΕ Συγχρημ.'!J73+ΤΑΑ!J73</f>
        <v>0</v>
      </c>
      <c r="K73" s="97">
        <f>'ΠΔΕ Εθνικό'!K73+'ΠΔΕ Συγχρημ.'!K73+ΤΑΑ!K73</f>
        <v>0</v>
      </c>
    </row>
    <row r="74" spans="1:11" ht="17.25" customHeight="1" x14ac:dyDescent="0.2">
      <c r="A74" s="15" t="s">
        <v>55</v>
      </c>
      <c r="B74" s="178" t="s">
        <v>56</v>
      </c>
      <c r="C74" s="179"/>
      <c r="D74" s="179"/>
      <c r="E74" s="180"/>
      <c r="F74" s="98">
        <f>+F11+F54</f>
        <v>0</v>
      </c>
      <c r="G74" s="98">
        <f t="shared" ref="G74:K74" si="6">+G11+G54</f>
        <v>0</v>
      </c>
      <c r="H74" s="98">
        <f t="shared" si="6"/>
        <v>0</v>
      </c>
      <c r="I74" s="98">
        <f t="shared" si="6"/>
        <v>0</v>
      </c>
      <c r="J74" s="98">
        <f t="shared" si="6"/>
        <v>0</v>
      </c>
      <c r="K74" s="98">
        <f t="shared" si="6"/>
        <v>0</v>
      </c>
    </row>
    <row r="75" spans="1:11" ht="17.25" customHeight="1" x14ac:dyDescent="0.2">
      <c r="A75" s="15" t="s">
        <v>57</v>
      </c>
      <c r="B75" s="178" t="s">
        <v>105</v>
      </c>
      <c r="C75" s="179"/>
      <c r="D75" s="179">
        <v>1688694</v>
      </c>
      <c r="E75" s="180">
        <v>1515740</v>
      </c>
      <c r="F75" s="98">
        <f t="shared" ref="F75:K75" si="7">F29+F64</f>
        <v>0</v>
      </c>
      <c r="G75" s="98">
        <f t="shared" si="7"/>
        <v>0</v>
      </c>
      <c r="H75" s="98">
        <f t="shared" si="7"/>
        <v>0</v>
      </c>
      <c r="I75" s="98">
        <f t="shared" si="7"/>
        <v>0</v>
      </c>
      <c r="J75" s="98">
        <f t="shared" si="7"/>
        <v>0</v>
      </c>
      <c r="K75" s="98">
        <f t="shared" si="7"/>
        <v>0</v>
      </c>
    </row>
    <row r="76" spans="1:11" ht="17.25" customHeight="1" x14ac:dyDescent="0.2">
      <c r="A76" s="15" t="s">
        <v>58</v>
      </c>
      <c r="B76" s="178" t="s">
        <v>59</v>
      </c>
      <c r="C76" s="179"/>
      <c r="D76" s="179">
        <v>1688694</v>
      </c>
      <c r="E76" s="180">
        <v>1515740</v>
      </c>
      <c r="F76" s="98">
        <f>F74-F75</f>
        <v>0</v>
      </c>
      <c r="G76" s="98">
        <f t="shared" ref="G76:K76" si="8">G74-G75</f>
        <v>0</v>
      </c>
      <c r="H76" s="98">
        <f t="shared" si="8"/>
        <v>0</v>
      </c>
      <c r="I76" s="98">
        <f t="shared" si="8"/>
        <v>0</v>
      </c>
      <c r="J76" s="98">
        <f t="shared" si="8"/>
        <v>0</v>
      </c>
      <c r="K76" s="98">
        <f t="shared" si="8"/>
        <v>0</v>
      </c>
    </row>
    <row r="78" spans="1:11" x14ac:dyDescent="0.2">
      <c r="B78" s="182" t="s">
        <v>116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211" t="s">
        <v>60</v>
      </c>
      <c r="D80" s="211"/>
      <c r="E80" s="211"/>
      <c r="F80" s="31">
        <f t="shared" ref="F80:K81" si="9">F9</f>
        <v>2024</v>
      </c>
      <c r="G80" s="31">
        <f t="shared" si="9"/>
        <v>2025</v>
      </c>
      <c r="H80" s="31">
        <f t="shared" si="9"/>
        <v>2026</v>
      </c>
      <c r="I80" s="31">
        <f t="shared" si="9"/>
        <v>2027</v>
      </c>
      <c r="J80" s="31">
        <f t="shared" si="9"/>
        <v>2028</v>
      </c>
      <c r="K80" s="31">
        <f t="shared" si="9"/>
        <v>2029</v>
      </c>
    </row>
    <row r="81" spans="1:11" ht="36" x14ac:dyDescent="0.2">
      <c r="A81" s="28"/>
      <c r="B81" s="29"/>
      <c r="C81" s="211"/>
      <c r="D81" s="211"/>
      <c r="E81" s="211"/>
      <c r="F81" s="31" t="str">
        <f t="shared" si="9"/>
        <v>Πραγματοποιήσεις</v>
      </c>
      <c r="G81" s="31" t="str">
        <f t="shared" si="9"/>
        <v>Εκτιμήσεις πραγματοποιήσεων έτους</v>
      </c>
      <c r="H81" s="31" t="str">
        <f t="shared" si="9"/>
        <v>Προβλέψεις</v>
      </c>
      <c r="I81" s="31" t="str">
        <f t="shared" si="9"/>
        <v>Προβλέψεις</v>
      </c>
      <c r="J81" s="31" t="str">
        <f t="shared" si="9"/>
        <v>Προβλέψεις</v>
      </c>
      <c r="K81" s="31" t="str">
        <f t="shared" si="9"/>
        <v>Προβλέψεις</v>
      </c>
    </row>
    <row r="82" spans="1:11" ht="24.75" customHeight="1" x14ac:dyDescent="0.2">
      <c r="A82" s="28"/>
      <c r="B82" s="32"/>
      <c r="C82" s="184" t="s">
        <v>117</v>
      </c>
      <c r="D82" s="185"/>
      <c r="E82" s="186"/>
      <c r="F82" s="100">
        <f>'ΠΔΕ Εθνικό'!F82+'ΠΔΕ Συγχρημ.'!F82+ΤΑΑ!F82</f>
        <v>0</v>
      </c>
      <c r="G82" s="100">
        <f>'ΠΔΕ Εθνικό'!G82+'ΠΔΕ Συγχρημ.'!G82+ΤΑΑ!G82</f>
        <v>0</v>
      </c>
      <c r="H82" s="100">
        <f>'ΠΔΕ Εθνικό'!H82+'ΠΔΕ Συγχρημ.'!H82+ΤΑΑ!H82</f>
        <v>0</v>
      </c>
      <c r="I82" s="101"/>
      <c r="J82" s="101"/>
      <c r="K82" s="101"/>
    </row>
    <row r="83" spans="1:11" ht="25.5" customHeight="1" x14ac:dyDescent="0.2">
      <c r="A83" s="28"/>
      <c r="B83" s="32"/>
      <c r="C83" s="187" t="s">
        <v>118</v>
      </c>
      <c r="D83" s="187"/>
      <c r="E83" s="187"/>
      <c r="F83" s="100">
        <f>'ΠΔΕ Εθνικό'!F83+'ΠΔΕ Συγχρημ.'!F83+ΤΑΑ!F83</f>
        <v>0</v>
      </c>
      <c r="G83" s="100">
        <f>'ΠΔΕ Εθνικό'!G83+'ΠΔΕ Συγχρημ.'!G83+ΤΑΑ!G83</f>
        <v>0</v>
      </c>
      <c r="H83" s="100">
        <f>'ΠΔΕ Εθνικό'!H83+'ΠΔΕ Συγχρημ.'!H83+ΤΑΑ!H83</f>
        <v>0</v>
      </c>
      <c r="I83" s="101"/>
      <c r="J83" s="101"/>
      <c r="K83" s="101"/>
    </row>
    <row r="84" spans="1:11" ht="30.75" customHeight="1" thickBot="1" x14ac:dyDescent="0.25">
      <c r="A84" s="28"/>
      <c r="B84" s="32"/>
      <c r="C84" s="188" t="s">
        <v>123</v>
      </c>
      <c r="D84" s="188"/>
      <c r="E84" s="188">
        <f>E82-E83</f>
        <v>0</v>
      </c>
      <c r="F84" s="102">
        <f>F82-F83</f>
        <v>0</v>
      </c>
      <c r="G84" s="102">
        <f>G82-G83</f>
        <v>0</v>
      </c>
      <c r="H84" s="102">
        <f>H82-H83</f>
        <v>0</v>
      </c>
      <c r="I84" s="103"/>
      <c r="J84" s="103"/>
      <c r="K84" s="103"/>
    </row>
    <row r="85" spans="1:11" ht="13.5" thickTop="1" x14ac:dyDescent="0.2">
      <c r="C85" s="33" t="s">
        <v>127</v>
      </c>
    </row>
    <row r="86" spans="1:11" ht="15" x14ac:dyDescent="0.2">
      <c r="B86" s="189" t="s">
        <v>106</v>
      </c>
      <c r="C86" s="189"/>
      <c r="D86" s="189"/>
      <c r="E86" s="189"/>
    </row>
    <row r="87" spans="1:11" s="11" customFormat="1" x14ac:dyDescent="0.2">
      <c r="A87" s="28"/>
      <c r="B87" s="34" t="s">
        <v>61</v>
      </c>
      <c r="C87" s="35"/>
      <c r="F87" s="36"/>
      <c r="G87" s="30"/>
      <c r="H87" s="30"/>
      <c r="I87" s="30"/>
      <c r="J87" s="30"/>
      <c r="K87" s="30"/>
    </row>
    <row r="88" spans="1:11" s="11" customFormat="1" ht="15" x14ac:dyDescent="0.25">
      <c r="A88" s="28"/>
      <c r="C88" s="212"/>
      <c r="D88" s="212"/>
      <c r="E88" s="212"/>
      <c r="F88" s="212"/>
      <c r="G88" s="212"/>
      <c r="H88" s="212"/>
      <c r="I88" s="212"/>
      <c r="J88" s="212"/>
      <c r="K88" s="212"/>
    </row>
    <row r="89" spans="1:11" s="11" customFormat="1" ht="15" customHeight="1" x14ac:dyDescent="0.2">
      <c r="A89" s="28"/>
      <c r="C89" s="210" t="s">
        <v>60</v>
      </c>
      <c r="D89" s="210"/>
      <c r="E89" s="210"/>
      <c r="F89" s="107">
        <f t="shared" ref="F89:K90" si="10">F9</f>
        <v>2024</v>
      </c>
      <c r="G89" s="107">
        <f t="shared" si="10"/>
        <v>2025</v>
      </c>
      <c r="H89" s="107">
        <f t="shared" si="10"/>
        <v>2026</v>
      </c>
      <c r="I89" s="107">
        <f t="shared" si="10"/>
        <v>2027</v>
      </c>
      <c r="J89" s="107">
        <f t="shared" si="10"/>
        <v>2028</v>
      </c>
      <c r="K89" s="107">
        <f t="shared" si="10"/>
        <v>2029</v>
      </c>
    </row>
    <row r="90" spans="1:11" s="11" customFormat="1" ht="38.25" x14ac:dyDescent="0.25">
      <c r="A90" s="28"/>
      <c r="B90" s="37"/>
      <c r="C90" s="210"/>
      <c r="D90" s="210"/>
      <c r="E90" s="210"/>
      <c r="F90" s="108" t="str">
        <f t="shared" si="10"/>
        <v>Πραγματοποιήσεις</v>
      </c>
      <c r="G90" s="108" t="str">
        <f t="shared" si="10"/>
        <v>Εκτιμήσεις πραγματοποιήσεων έτους</v>
      </c>
      <c r="H90" s="108" t="str">
        <f t="shared" si="10"/>
        <v>Προβλέψεις</v>
      </c>
      <c r="I90" s="108" t="str">
        <f t="shared" si="10"/>
        <v>Προβλέψεις</v>
      </c>
      <c r="J90" s="108" t="str">
        <f t="shared" si="10"/>
        <v>Προβλέψεις</v>
      </c>
      <c r="K90" s="108" t="str">
        <f t="shared" si="10"/>
        <v>Προβλέψεις</v>
      </c>
    </row>
    <row r="91" spans="1:11" s="11" customFormat="1" ht="13.5" thickBot="1" x14ac:dyDescent="0.25">
      <c r="A91" s="28"/>
      <c r="B91" s="38" t="s">
        <v>62</v>
      </c>
      <c r="C91" s="177" t="s">
        <v>63</v>
      </c>
      <c r="D91" s="177"/>
      <c r="E91" s="177"/>
      <c r="F91" s="112">
        <f>F92+F93+F96+F97</f>
        <v>0</v>
      </c>
      <c r="G91" s="112">
        <f t="shared" ref="G91:J91" si="11">G92+G93+G96+G97</f>
        <v>0</v>
      </c>
      <c r="H91" s="112">
        <f t="shared" si="11"/>
        <v>0</v>
      </c>
      <c r="I91" s="112">
        <f t="shared" si="11"/>
        <v>0</v>
      </c>
      <c r="J91" s="112">
        <f t="shared" si="11"/>
        <v>0</v>
      </c>
      <c r="K91" s="112">
        <f>K92+K93+K96+K97</f>
        <v>0</v>
      </c>
    </row>
    <row r="92" spans="1:11" s="11" customFormat="1" x14ac:dyDescent="0.2">
      <c r="A92" s="28"/>
      <c r="B92" s="39">
        <v>11</v>
      </c>
      <c r="C92" s="151" t="s">
        <v>64</v>
      </c>
      <c r="D92" s="152"/>
      <c r="E92" s="153"/>
      <c r="F92" s="109">
        <f>F12</f>
        <v>0</v>
      </c>
      <c r="G92" s="109">
        <f t="shared" ref="G92:K92" si="12">G12</f>
        <v>0</v>
      </c>
      <c r="H92" s="109">
        <f t="shared" si="12"/>
        <v>0</v>
      </c>
      <c r="I92" s="109">
        <f t="shared" si="12"/>
        <v>0</v>
      </c>
      <c r="J92" s="109">
        <f t="shared" si="12"/>
        <v>0</v>
      </c>
      <c r="K92" s="109">
        <f t="shared" si="12"/>
        <v>0</v>
      </c>
    </row>
    <row r="93" spans="1:11" s="11" customFormat="1" x14ac:dyDescent="0.2">
      <c r="A93" s="28"/>
      <c r="B93" s="40"/>
      <c r="C93" s="181" t="s">
        <v>65</v>
      </c>
      <c r="D93" s="181"/>
      <c r="E93" s="181"/>
      <c r="F93" s="110">
        <f>F94+F95</f>
        <v>0</v>
      </c>
      <c r="G93" s="110">
        <f t="shared" ref="G93:K93" si="13">G94+G95</f>
        <v>0</v>
      </c>
      <c r="H93" s="110">
        <f t="shared" si="13"/>
        <v>0</v>
      </c>
      <c r="I93" s="110">
        <f t="shared" si="13"/>
        <v>0</v>
      </c>
      <c r="J93" s="110">
        <f t="shared" si="13"/>
        <v>0</v>
      </c>
      <c r="K93" s="110">
        <f t="shared" si="13"/>
        <v>0</v>
      </c>
    </row>
    <row r="94" spans="1:11" s="11" customFormat="1" ht="25.5" customHeight="1" x14ac:dyDescent="0.2">
      <c r="A94" s="28"/>
      <c r="B94" s="41" t="s">
        <v>66</v>
      </c>
      <c r="C94" s="192" t="s">
        <v>67</v>
      </c>
      <c r="D94" s="193"/>
      <c r="E94" s="194"/>
      <c r="F94" s="113"/>
      <c r="G94" s="113"/>
      <c r="H94" s="113"/>
      <c r="I94" s="113"/>
      <c r="J94" s="113"/>
      <c r="K94" s="113"/>
    </row>
    <row r="95" spans="1:11" s="11" customFormat="1" x14ac:dyDescent="0.2">
      <c r="A95" s="28"/>
      <c r="B95" s="41" t="s">
        <v>68</v>
      </c>
      <c r="C95" s="192" t="s">
        <v>69</v>
      </c>
      <c r="D95" s="193"/>
      <c r="E95" s="194"/>
      <c r="F95" s="110">
        <f>F17+F18</f>
        <v>0</v>
      </c>
      <c r="G95" s="110">
        <f t="shared" ref="G95:K95" si="14">G17+G18</f>
        <v>0</v>
      </c>
      <c r="H95" s="110">
        <f t="shared" si="14"/>
        <v>0</v>
      </c>
      <c r="I95" s="110">
        <f t="shared" si="14"/>
        <v>0</v>
      </c>
      <c r="J95" s="110">
        <f t="shared" si="14"/>
        <v>0</v>
      </c>
      <c r="K95" s="110">
        <f t="shared" si="14"/>
        <v>0</v>
      </c>
    </row>
    <row r="96" spans="1:11" s="11" customFormat="1" x14ac:dyDescent="0.2">
      <c r="A96" s="28"/>
      <c r="B96" s="42">
        <v>151</v>
      </c>
      <c r="C96" s="181" t="s">
        <v>16</v>
      </c>
      <c r="D96" s="181"/>
      <c r="E96" s="181"/>
      <c r="F96" s="110">
        <f>+F24+F25</f>
        <v>0</v>
      </c>
      <c r="G96" s="110">
        <f t="shared" ref="G96:K96" si="15">+G24+G25</f>
        <v>0</v>
      </c>
      <c r="H96" s="110">
        <f t="shared" si="15"/>
        <v>0</v>
      </c>
      <c r="I96" s="110">
        <f t="shared" si="15"/>
        <v>0</v>
      </c>
      <c r="J96" s="110">
        <f t="shared" si="15"/>
        <v>0</v>
      </c>
      <c r="K96" s="110">
        <f t="shared" si="15"/>
        <v>0</v>
      </c>
    </row>
    <row r="97" spans="1:12" s="11" customFormat="1" x14ac:dyDescent="0.2">
      <c r="A97" s="28"/>
      <c r="B97" s="43" t="s">
        <v>70</v>
      </c>
      <c r="C97" s="181" t="s">
        <v>71</v>
      </c>
      <c r="D97" s="181"/>
      <c r="E97" s="181"/>
      <c r="F97" s="110">
        <f>F15+F16-F17-F18+F22+F23-F24-F25</f>
        <v>0</v>
      </c>
      <c r="G97" s="110">
        <f t="shared" ref="G97:K97" si="16">G15+G16-G17-G18+G22+G23-G24-G25</f>
        <v>0</v>
      </c>
      <c r="H97" s="110">
        <f t="shared" si="16"/>
        <v>0</v>
      </c>
      <c r="I97" s="110">
        <f t="shared" si="16"/>
        <v>0</v>
      </c>
      <c r="J97" s="110">
        <f t="shared" si="16"/>
        <v>0</v>
      </c>
      <c r="K97" s="110">
        <f t="shared" si="16"/>
        <v>0</v>
      </c>
    </row>
    <row r="98" spans="1:12" s="11" customFormat="1" x14ac:dyDescent="0.2">
      <c r="A98" s="28"/>
      <c r="B98" s="44"/>
      <c r="C98" s="177" t="s">
        <v>72</v>
      </c>
      <c r="D98" s="177"/>
      <c r="E98" s="177"/>
      <c r="F98" s="14">
        <f>F99+F100+F101+F103+F102</f>
        <v>0</v>
      </c>
      <c r="G98" s="14">
        <f t="shared" ref="G98:K98" si="17">G99+G100+G101+G103+G102</f>
        <v>0</v>
      </c>
      <c r="H98" s="14">
        <f t="shared" si="17"/>
        <v>0</v>
      </c>
      <c r="I98" s="14">
        <f t="shared" si="17"/>
        <v>0</v>
      </c>
      <c r="J98" s="14">
        <f t="shared" si="17"/>
        <v>0</v>
      </c>
      <c r="K98" s="14">
        <f t="shared" si="17"/>
        <v>0</v>
      </c>
    </row>
    <row r="99" spans="1:12" s="11" customFormat="1" ht="28.5" customHeight="1" x14ac:dyDescent="0.2">
      <c r="A99" s="28"/>
      <c r="B99" s="45">
        <v>21</v>
      </c>
      <c r="C99" s="204" t="s">
        <v>124</v>
      </c>
      <c r="D99" s="205"/>
      <c r="E99" s="206"/>
      <c r="F99" s="110">
        <f t="shared" ref="F99:K99" si="18">F30</f>
        <v>0</v>
      </c>
      <c r="G99" s="110">
        <f t="shared" si="18"/>
        <v>0</v>
      </c>
      <c r="H99" s="110">
        <f t="shared" si="18"/>
        <v>0</v>
      </c>
      <c r="I99" s="110">
        <f t="shared" si="18"/>
        <v>0</v>
      </c>
      <c r="J99" s="110">
        <f t="shared" si="18"/>
        <v>0</v>
      </c>
      <c r="K99" s="110">
        <f t="shared" si="18"/>
        <v>0</v>
      </c>
    </row>
    <row r="100" spans="1:12" s="11" customFormat="1" x14ac:dyDescent="0.2">
      <c r="A100" s="28"/>
      <c r="B100" s="41">
        <v>26</v>
      </c>
      <c r="C100" s="201" t="s">
        <v>16</v>
      </c>
      <c r="D100" s="202"/>
      <c r="E100" s="203"/>
      <c r="F100" s="110">
        <f t="shared" ref="F100:K100" si="19">F43</f>
        <v>0</v>
      </c>
      <c r="G100" s="110">
        <f t="shared" si="19"/>
        <v>0</v>
      </c>
      <c r="H100" s="110">
        <f t="shared" si="19"/>
        <v>0</v>
      </c>
      <c r="I100" s="110">
        <f t="shared" si="19"/>
        <v>0</v>
      </c>
      <c r="J100" s="110">
        <f t="shared" si="19"/>
        <v>0</v>
      </c>
      <c r="K100" s="110">
        <f t="shared" si="19"/>
        <v>0</v>
      </c>
    </row>
    <row r="101" spans="1:12" s="11" customFormat="1" x14ac:dyDescent="0.2">
      <c r="A101" s="28"/>
      <c r="B101" s="41">
        <v>23</v>
      </c>
      <c r="C101" s="201" t="s">
        <v>11</v>
      </c>
      <c r="D101" s="202"/>
      <c r="E101" s="203"/>
      <c r="F101" s="110">
        <f>F35</f>
        <v>0</v>
      </c>
      <c r="G101" s="110">
        <f t="shared" ref="G101:K101" si="20">G35</f>
        <v>0</v>
      </c>
      <c r="H101" s="110">
        <f t="shared" si="20"/>
        <v>0</v>
      </c>
      <c r="I101" s="110">
        <f t="shared" si="20"/>
        <v>0</v>
      </c>
      <c r="J101" s="110">
        <f t="shared" si="20"/>
        <v>0</v>
      </c>
      <c r="K101" s="110">
        <f t="shared" si="20"/>
        <v>0</v>
      </c>
    </row>
    <row r="102" spans="1:12" s="11" customFormat="1" x14ac:dyDescent="0.2">
      <c r="A102" s="28"/>
      <c r="B102" s="41" t="s">
        <v>73</v>
      </c>
      <c r="C102" s="201" t="s">
        <v>74</v>
      </c>
      <c r="D102" s="202"/>
      <c r="E102" s="203"/>
      <c r="F102" s="110">
        <f>F46-F26</f>
        <v>0</v>
      </c>
      <c r="G102" s="110">
        <f t="shared" ref="G102:K102" si="21">G46-G26</f>
        <v>0</v>
      </c>
      <c r="H102" s="110">
        <f t="shared" si="21"/>
        <v>0</v>
      </c>
      <c r="I102" s="110">
        <f t="shared" si="21"/>
        <v>0</v>
      </c>
      <c r="J102" s="110">
        <f t="shared" si="21"/>
        <v>0</v>
      </c>
      <c r="K102" s="110">
        <f t="shared" si="21"/>
        <v>0</v>
      </c>
    </row>
    <row r="103" spans="1:12" s="11" customFormat="1" ht="38.25" x14ac:dyDescent="0.2">
      <c r="A103" s="28"/>
      <c r="B103" s="45" t="s">
        <v>75</v>
      </c>
      <c r="C103" s="204" t="s">
        <v>76</v>
      </c>
      <c r="D103" s="205"/>
      <c r="E103" s="206"/>
      <c r="F103" s="110">
        <f>F34+F38+F42+F44+F45+F47-F27+F48-F28</f>
        <v>0</v>
      </c>
      <c r="G103" s="110">
        <f t="shared" ref="G103:K103" si="22">G34+G38+G42+G44+G45+G47-G27+G48-G28</f>
        <v>0</v>
      </c>
      <c r="H103" s="110">
        <f t="shared" si="22"/>
        <v>0</v>
      </c>
      <c r="I103" s="110">
        <f t="shared" si="22"/>
        <v>0</v>
      </c>
      <c r="J103" s="110">
        <f t="shared" si="22"/>
        <v>0</v>
      </c>
      <c r="K103" s="110">
        <f t="shared" si="22"/>
        <v>0</v>
      </c>
    </row>
    <row r="104" spans="1:12" s="11" customFormat="1" ht="21.75" customHeight="1" x14ac:dyDescent="0.2">
      <c r="A104" s="28"/>
      <c r="B104" s="46"/>
      <c r="C104" s="195" t="s">
        <v>77</v>
      </c>
      <c r="D104" s="196"/>
      <c r="E104" s="197"/>
      <c r="F104" s="14">
        <f>F91-F98</f>
        <v>0</v>
      </c>
      <c r="G104" s="14">
        <f t="shared" ref="G104:K104" si="23">G91-G98</f>
        <v>0</v>
      </c>
      <c r="H104" s="14">
        <f t="shared" si="23"/>
        <v>0</v>
      </c>
      <c r="I104" s="14">
        <f t="shared" si="23"/>
        <v>0</v>
      </c>
      <c r="J104" s="14">
        <f t="shared" si="23"/>
        <v>0</v>
      </c>
      <c r="K104" s="14">
        <f t="shared" si="23"/>
        <v>0</v>
      </c>
    </row>
    <row r="105" spans="1:12" s="11" customFormat="1" ht="33" customHeight="1" x14ac:dyDescent="0.2">
      <c r="A105" s="28"/>
      <c r="B105" s="44"/>
      <c r="C105" s="195" t="s">
        <v>120</v>
      </c>
      <c r="D105" s="196"/>
      <c r="E105" s="197"/>
      <c r="F105" s="14">
        <f>F50</f>
        <v>0</v>
      </c>
      <c r="G105" s="14">
        <f>G50</f>
        <v>0</v>
      </c>
      <c r="H105" s="14">
        <f>H50</f>
        <v>0</v>
      </c>
      <c r="I105" s="52"/>
      <c r="J105" s="52"/>
      <c r="K105" s="52"/>
    </row>
    <row r="106" spans="1:12" s="11" customFormat="1" x14ac:dyDescent="0.2">
      <c r="A106" s="28"/>
      <c r="B106" s="47">
        <v>13901</v>
      </c>
      <c r="C106" s="195" t="s">
        <v>78</v>
      </c>
      <c r="D106" s="196"/>
      <c r="E106" s="197"/>
      <c r="F106" s="14">
        <f>F51</f>
        <v>0</v>
      </c>
      <c r="G106" s="14">
        <f>G51</f>
        <v>0</v>
      </c>
      <c r="H106" s="52"/>
      <c r="I106" s="52"/>
      <c r="J106" s="52"/>
      <c r="K106" s="52"/>
    </row>
    <row r="107" spans="1:12" s="11" customFormat="1" ht="22.5" customHeight="1" thickBot="1" x14ac:dyDescent="0.25">
      <c r="A107" s="28"/>
      <c r="B107" s="44"/>
      <c r="C107" s="198" t="s">
        <v>79</v>
      </c>
      <c r="D107" s="199"/>
      <c r="E107" s="200"/>
      <c r="F107" s="111">
        <f>F104+F105+F106</f>
        <v>0</v>
      </c>
      <c r="G107" s="111">
        <f t="shared" ref="G107:K107" si="24">G104+G105+G106</f>
        <v>0</v>
      </c>
      <c r="H107" s="111">
        <f t="shared" si="24"/>
        <v>0</v>
      </c>
      <c r="I107" s="111">
        <f t="shared" si="24"/>
        <v>0</v>
      </c>
      <c r="J107" s="111">
        <f t="shared" si="24"/>
        <v>0</v>
      </c>
      <c r="K107" s="111">
        <f t="shared" si="24"/>
        <v>0</v>
      </c>
    </row>
    <row r="108" spans="1:12" s="11" customFormat="1" x14ac:dyDescent="0.2">
      <c r="A108" s="28"/>
      <c r="B108" s="44"/>
      <c r="C108" s="48"/>
      <c r="D108" s="48"/>
      <c r="E108" s="48"/>
      <c r="F108" s="49"/>
      <c r="G108" s="49"/>
      <c r="H108" s="49"/>
      <c r="I108" s="49"/>
      <c r="J108" s="49"/>
      <c r="K108" s="49"/>
    </row>
    <row r="109" spans="1:12" s="63" customFormat="1" x14ac:dyDescent="0.25">
      <c r="A109" s="207" t="s">
        <v>91</v>
      </c>
      <c r="B109" s="207"/>
      <c r="C109" s="207"/>
      <c r="D109" s="207"/>
      <c r="E109" s="207"/>
      <c r="F109" s="207"/>
      <c r="G109" s="207"/>
      <c r="H109" s="207"/>
      <c r="I109" s="207"/>
      <c r="J109" s="207"/>
      <c r="K109" s="207"/>
      <c r="L109" s="62"/>
    </row>
    <row r="110" spans="1:12" s="63" customFormat="1" x14ac:dyDescent="0.25">
      <c r="A110" s="64"/>
      <c r="B110" s="64"/>
      <c r="C110" s="64"/>
      <c r="D110" s="64"/>
      <c r="E110" s="65"/>
      <c r="F110" s="65"/>
      <c r="G110" s="66"/>
      <c r="H110" s="66"/>
      <c r="I110" s="66"/>
      <c r="J110" s="66"/>
      <c r="K110" s="65"/>
      <c r="L110" s="65"/>
    </row>
    <row r="111" spans="1:12" s="63" customFormat="1" x14ac:dyDescent="0.25">
      <c r="A111" s="64"/>
      <c r="B111" s="64"/>
      <c r="C111" s="64"/>
      <c r="D111" s="67" t="s">
        <v>92</v>
      </c>
      <c r="E111" s="65"/>
      <c r="F111" s="65"/>
      <c r="G111" s="66"/>
      <c r="H111" s="66"/>
      <c r="I111" s="66"/>
      <c r="J111" s="66"/>
      <c r="K111" s="65"/>
      <c r="L111" s="65"/>
    </row>
    <row r="112" spans="1:12" s="63" customFormat="1" x14ac:dyDescent="0.25">
      <c r="E112" s="66"/>
      <c r="F112" s="66"/>
      <c r="G112" s="208" t="s">
        <v>96</v>
      </c>
      <c r="H112" s="208"/>
      <c r="I112" s="82"/>
      <c r="J112" s="82"/>
      <c r="K112" s="66"/>
      <c r="L112" s="66"/>
    </row>
    <row r="113" spans="5:12" s="63" customFormat="1" x14ac:dyDescent="0.2">
      <c r="E113" s="66"/>
      <c r="F113" s="66"/>
      <c r="G113" s="209" t="s">
        <v>97</v>
      </c>
      <c r="H113" s="209"/>
      <c r="I113" s="83"/>
      <c r="J113" s="83"/>
      <c r="K113" s="66"/>
      <c r="L113" s="66"/>
    </row>
  </sheetData>
  <mergeCells count="108">
    <mergeCell ref="C18:E18"/>
    <mergeCell ref="A1:K1"/>
    <mergeCell ref="A9:A10"/>
    <mergeCell ref="B9:B10"/>
    <mergeCell ref="C9:E10"/>
    <mergeCell ref="B11:E11"/>
    <mergeCell ref="C12:E12"/>
    <mergeCell ref="C13:E13"/>
    <mergeCell ref="C14:E14"/>
    <mergeCell ref="C15:E15"/>
    <mergeCell ref="C16:E16"/>
    <mergeCell ref="C17:E17"/>
    <mergeCell ref="A3:B3"/>
    <mergeCell ref="C3:E3"/>
    <mergeCell ref="A4:B4"/>
    <mergeCell ref="C4:E4"/>
    <mergeCell ref="F3:K3"/>
    <mergeCell ref="A5:B5"/>
    <mergeCell ref="C5:E5"/>
    <mergeCell ref="A6:B6"/>
    <mergeCell ref="C6:E6"/>
    <mergeCell ref="A7:B7"/>
    <mergeCell ref="C7:E7"/>
    <mergeCell ref="C30:E30"/>
    <mergeCell ref="C19:E19"/>
    <mergeCell ref="C20:E20"/>
    <mergeCell ref="C21:E21"/>
    <mergeCell ref="C22:E22"/>
    <mergeCell ref="C23:E23"/>
    <mergeCell ref="C24:E24"/>
    <mergeCell ref="C25:E25"/>
    <mergeCell ref="C26:E26"/>
    <mergeCell ref="C27:E27"/>
    <mergeCell ref="C28:E28"/>
    <mergeCell ref="B29:E29"/>
    <mergeCell ref="B52:E52"/>
    <mergeCell ref="A53:K53"/>
    <mergeCell ref="C42:E42"/>
    <mergeCell ref="C31:E31"/>
    <mergeCell ref="C32:E32"/>
    <mergeCell ref="C33:E33"/>
    <mergeCell ref="C34:E34"/>
    <mergeCell ref="C35:E35"/>
    <mergeCell ref="C36:E36"/>
    <mergeCell ref="C37:E37"/>
    <mergeCell ref="C38:E38"/>
    <mergeCell ref="C39:E39"/>
    <mergeCell ref="C40:E40"/>
    <mergeCell ref="C41:E41"/>
    <mergeCell ref="C43:E43"/>
    <mergeCell ref="C44:E44"/>
    <mergeCell ref="C45:E45"/>
    <mergeCell ref="C46:E46"/>
    <mergeCell ref="C47:E47"/>
    <mergeCell ref="C48:E48"/>
    <mergeCell ref="B49:E49"/>
    <mergeCell ref="B50:E50"/>
    <mergeCell ref="B51:E51"/>
    <mergeCell ref="B64:E64"/>
    <mergeCell ref="C65:E65"/>
    <mergeCell ref="C67:E67"/>
    <mergeCell ref="C68:E68"/>
    <mergeCell ref="C69:E69"/>
    <mergeCell ref="C70:E70"/>
    <mergeCell ref="C71:E71"/>
    <mergeCell ref="C72:E72"/>
    <mergeCell ref="B54:E54"/>
    <mergeCell ref="C55:E55"/>
    <mergeCell ref="C56:E56"/>
    <mergeCell ref="C57:E57"/>
    <mergeCell ref="C58:E58"/>
    <mergeCell ref="C59:E59"/>
    <mergeCell ref="C60:E60"/>
    <mergeCell ref="C61:E61"/>
    <mergeCell ref="C62:E62"/>
    <mergeCell ref="C63:E63"/>
    <mergeCell ref="B75:E75"/>
    <mergeCell ref="B76:E76"/>
    <mergeCell ref="B78:E78"/>
    <mergeCell ref="C82:E82"/>
    <mergeCell ref="C83:E83"/>
    <mergeCell ref="C84:E84"/>
    <mergeCell ref="C66:E66"/>
    <mergeCell ref="C73:E73"/>
    <mergeCell ref="B74:E74"/>
    <mergeCell ref="C80:E81"/>
    <mergeCell ref="A109:K109"/>
    <mergeCell ref="G112:H112"/>
    <mergeCell ref="G113:H113"/>
    <mergeCell ref="C94:E94"/>
    <mergeCell ref="C95:E95"/>
    <mergeCell ref="B86:E86"/>
    <mergeCell ref="C91:E91"/>
    <mergeCell ref="C92:E92"/>
    <mergeCell ref="C93:E93"/>
    <mergeCell ref="C89:E90"/>
    <mergeCell ref="C107:E107"/>
    <mergeCell ref="C96:E96"/>
    <mergeCell ref="C97:E97"/>
    <mergeCell ref="C98:E98"/>
    <mergeCell ref="C99:E99"/>
    <mergeCell ref="C100:E100"/>
    <mergeCell ref="C101:E101"/>
    <mergeCell ref="C102:E102"/>
    <mergeCell ref="C103:E103"/>
    <mergeCell ref="C104:E104"/>
    <mergeCell ref="C105:E105"/>
    <mergeCell ref="C106:E106"/>
  </mergeCells>
  <printOptions horizontalCentered="1"/>
  <pageMargins left="0.11811023622047245" right="0.11811023622047245" top="0.11811023622047245" bottom="0.11811023622047245" header="0.11811023622047245" footer="0.11811023622047245"/>
  <pageSetup paperSize="9" scale="75" orientation="landscape" r:id="rId1"/>
  <rowBreaks count="2" manualBreakCount="2">
    <brk id="52" max="16383" man="1"/>
    <brk id="85" max="16383" man="1"/>
  </rowBreaks>
  <customProperties>
    <customPr name="EpmWorksheetKeyString_GUID" r:id="rId2"/>
  </customProperties>
  <ignoredErrors>
    <ignoredError sqref="F91:K9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3"/>
  <sheetViews>
    <sheetView zoomScale="110" zoomScaleNormal="110" zoomScaleSheetLayoutView="80" workbookViewId="0">
      <pane ySplit="10" topLeftCell="A101" activePane="bottomLeft" state="frozen"/>
      <selection activeCell="C88" sqref="C88"/>
      <selection pane="bottomLeft" activeCell="H105" sqref="H105"/>
    </sheetView>
  </sheetViews>
  <sheetFormatPr defaultColWidth="9.140625" defaultRowHeight="12.75" x14ac:dyDescent="0.2"/>
  <cols>
    <col min="1" max="1" width="3.7109375" style="23" bestFit="1" customWidth="1"/>
    <col min="2" max="2" width="30.5703125" style="1" customWidth="1"/>
    <col min="3" max="3" width="28.5703125" style="50" customWidth="1"/>
    <col min="4" max="4" width="12.5703125" style="1" customWidth="1"/>
    <col min="5" max="5" width="20" style="1" customWidth="1"/>
    <col min="6" max="6" width="19.140625" style="25" customWidth="1"/>
    <col min="7" max="7" width="18.7109375" style="25" customWidth="1"/>
    <col min="8" max="8" width="15.5703125" style="25" customWidth="1"/>
    <col min="9" max="11" width="13.140625" style="25" customWidth="1"/>
    <col min="12" max="16384" width="9.140625" style="1"/>
  </cols>
  <sheetData>
    <row r="1" spans="1:11" ht="24" customHeight="1" x14ac:dyDescent="0.2">
      <c r="A1" s="140" t="s">
        <v>98</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89</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 t="shared" ref="F11:K11" si="0">F12+F15+F16+F22+F23+F26+F27+F28</f>
        <v>0</v>
      </c>
      <c r="G11" s="91">
        <f t="shared" si="0"/>
        <v>0</v>
      </c>
      <c r="H11" s="91">
        <f t="shared" si="0"/>
        <v>0</v>
      </c>
      <c r="I11" s="91">
        <f t="shared" si="0"/>
        <v>0</v>
      </c>
      <c r="J11" s="91">
        <f t="shared" si="0"/>
        <v>0</v>
      </c>
      <c r="K11" s="91">
        <f t="shared" si="0"/>
        <v>0</v>
      </c>
    </row>
    <row r="12" spans="1:11" x14ac:dyDescent="0.2">
      <c r="A12" s="3">
        <v>1</v>
      </c>
      <c r="B12" s="3">
        <v>11</v>
      </c>
      <c r="C12" s="150" t="s">
        <v>64</v>
      </c>
      <c r="D12" s="150"/>
      <c r="E12" s="150"/>
      <c r="F12" s="92"/>
      <c r="G12" s="92"/>
      <c r="H12" s="92"/>
      <c r="I12" s="92"/>
      <c r="J12" s="92"/>
      <c r="K12" s="92"/>
    </row>
    <row r="13" spans="1:11" x14ac:dyDescent="0.2">
      <c r="A13" s="10"/>
      <c r="B13" s="4">
        <v>111</v>
      </c>
      <c r="C13" s="154" t="s">
        <v>8</v>
      </c>
      <c r="D13" s="155"/>
      <c r="E13" s="156"/>
      <c r="F13" s="117"/>
      <c r="G13" s="117"/>
      <c r="H13" s="117"/>
      <c r="I13" s="117"/>
      <c r="J13" s="117"/>
      <c r="K13" s="117"/>
    </row>
    <row r="14" spans="1:11" x14ac:dyDescent="0.2">
      <c r="A14" s="10"/>
      <c r="B14" s="4">
        <v>113</v>
      </c>
      <c r="C14" s="154" t="s">
        <v>9</v>
      </c>
      <c r="D14" s="155"/>
      <c r="E14" s="156"/>
      <c r="F14" s="117"/>
      <c r="G14" s="117"/>
      <c r="H14" s="117"/>
      <c r="I14" s="117"/>
      <c r="J14" s="117"/>
      <c r="K14" s="117"/>
    </row>
    <row r="15" spans="1:11" x14ac:dyDescent="0.2">
      <c r="A15" s="3">
        <v>2</v>
      </c>
      <c r="B15" s="3">
        <v>12</v>
      </c>
      <c r="C15" s="150" t="s">
        <v>10</v>
      </c>
      <c r="D15" s="150"/>
      <c r="E15" s="150"/>
      <c r="F15" s="92"/>
      <c r="G15" s="92"/>
      <c r="H15" s="92"/>
      <c r="I15" s="92"/>
      <c r="J15" s="92"/>
      <c r="K15" s="92"/>
    </row>
    <row r="16" spans="1:11" ht="12" customHeight="1" x14ac:dyDescent="0.2">
      <c r="A16" s="3">
        <v>3</v>
      </c>
      <c r="B16" s="3">
        <v>13</v>
      </c>
      <c r="C16" s="150" t="s">
        <v>11</v>
      </c>
      <c r="D16" s="150"/>
      <c r="E16" s="150"/>
      <c r="F16" s="92"/>
      <c r="G16" s="92"/>
      <c r="H16" s="92"/>
      <c r="I16" s="92"/>
      <c r="J16" s="92"/>
      <c r="K16" s="92"/>
    </row>
    <row r="17" spans="1:11" ht="12.75" customHeight="1" x14ac:dyDescent="0.2">
      <c r="A17" s="5"/>
      <c r="B17" s="6">
        <v>13101</v>
      </c>
      <c r="C17" s="154" t="s">
        <v>110</v>
      </c>
      <c r="D17" s="155"/>
      <c r="E17" s="156"/>
      <c r="F17" s="109"/>
      <c r="G17" s="109"/>
      <c r="H17" s="109"/>
      <c r="I17" s="109"/>
      <c r="J17" s="109"/>
      <c r="K17" s="109"/>
    </row>
    <row r="18" spans="1:11" x14ac:dyDescent="0.2">
      <c r="A18" s="5"/>
      <c r="B18" s="7">
        <v>13401</v>
      </c>
      <c r="C18" s="151" t="s">
        <v>111</v>
      </c>
      <c r="D18" s="152"/>
      <c r="E18" s="153"/>
      <c r="F18" s="109"/>
      <c r="G18" s="109"/>
      <c r="H18" s="109"/>
      <c r="I18" s="109"/>
      <c r="J18" s="109"/>
      <c r="K18" s="109"/>
    </row>
    <row r="19" spans="1:11" x14ac:dyDescent="0.2">
      <c r="A19" s="5"/>
      <c r="B19" s="7">
        <v>13104</v>
      </c>
      <c r="C19" s="151" t="s">
        <v>12</v>
      </c>
      <c r="D19" s="152"/>
      <c r="E19" s="153"/>
      <c r="F19" s="109"/>
      <c r="G19" s="109"/>
      <c r="H19" s="109"/>
      <c r="I19" s="109"/>
      <c r="J19" s="109"/>
      <c r="K19" s="109"/>
    </row>
    <row r="20" spans="1:11" x14ac:dyDescent="0.2">
      <c r="A20" s="5"/>
      <c r="B20" s="7">
        <v>13404</v>
      </c>
      <c r="C20" s="151" t="s">
        <v>13</v>
      </c>
      <c r="D20" s="152"/>
      <c r="E20" s="153"/>
      <c r="F20" s="109"/>
      <c r="G20" s="109"/>
      <c r="H20" s="109"/>
      <c r="I20" s="109"/>
      <c r="J20" s="109"/>
      <c r="K20" s="109"/>
    </row>
    <row r="21" spans="1:11" x14ac:dyDescent="0.2">
      <c r="A21" s="5"/>
      <c r="B21" s="7">
        <v>13502</v>
      </c>
      <c r="C21" s="151" t="s">
        <v>80</v>
      </c>
      <c r="D21" s="152"/>
      <c r="E21" s="153"/>
      <c r="F21" s="109"/>
      <c r="G21" s="109"/>
      <c r="H21" s="109"/>
      <c r="I21" s="109"/>
      <c r="J21" s="109"/>
      <c r="K21" s="109"/>
    </row>
    <row r="22" spans="1:11" x14ac:dyDescent="0.2">
      <c r="A22" s="3">
        <v>4</v>
      </c>
      <c r="B22" s="3">
        <v>14</v>
      </c>
      <c r="C22" s="150" t="s">
        <v>14</v>
      </c>
      <c r="D22" s="150"/>
      <c r="E22" s="150"/>
      <c r="F22" s="92"/>
      <c r="G22" s="92"/>
      <c r="H22" s="92"/>
      <c r="I22" s="92"/>
      <c r="J22" s="92"/>
      <c r="K22" s="92"/>
    </row>
    <row r="23" spans="1:11" x14ac:dyDescent="0.2">
      <c r="A23" s="3">
        <v>5</v>
      </c>
      <c r="B23" s="3">
        <v>15</v>
      </c>
      <c r="C23" s="150" t="s">
        <v>15</v>
      </c>
      <c r="D23" s="150"/>
      <c r="E23" s="150"/>
      <c r="F23" s="92"/>
      <c r="G23" s="92"/>
      <c r="H23" s="92"/>
      <c r="I23" s="92"/>
      <c r="J23" s="92"/>
      <c r="K23" s="92"/>
    </row>
    <row r="24" spans="1:11" x14ac:dyDescent="0.2">
      <c r="A24" s="5"/>
      <c r="B24" s="6">
        <v>151</v>
      </c>
      <c r="C24" s="157" t="s">
        <v>16</v>
      </c>
      <c r="D24" s="158"/>
      <c r="E24" s="159"/>
      <c r="F24" s="118"/>
      <c r="G24" s="118"/>
      <c r="H24" s="118"/>
      <c r="I24" s="118"/>
      <c r="J24" s="118"/>
      <c r="K24" s="118"/>
    </row>
    <row r="25" spans="1:11" x14ac:dyDescent="0.2">
      <c r="A25" s="5"/>
      <c r="B25" s="8">
        <v>1540101</v>
      </c>
      <c r="C25" s="157" t="s">
        <v>17</v>
      </c>
      <c r="D25" s="158"/>
      <c r="E25" s="159"/>
      <c r="F25" s="118"/>
      <c r="G25" s="118"/>
      <c r="H25" s="118"/>
      <c r="I25" s="118"/>
      <c r="J25" s="118"/>
      <c r="K25" s="118"/>
    </row>
    <row r="26" spans="1:11" x14ac:dyDescent="0.2">
      <c r="A26" s="3">
        <v>6</v>
      </c>
      <c r="B26" s="3">
        <v>31</v>
      </c>
      <c r="C26" s="150" t="s">
        <v>18</v>
      </c>
      <c r="D26" s="150"/>
      <c r="E26" s="150"/>
      <c r="F26" s="92"/>
      <c r="G26" s="92"/>
      <c r="H26" s="92"/>
      <c r="I26" s="92"/>
      <c r="J26" s="92"/>
      <c r="K26" s="92"/>
    </row>
    <row r="27" spans="1:11" x14ac:dyDescent="0.2">
      <c r="A27" s="3">
        <v>7</v>
      </c>
      <c r="B27" s="3">
        <v>32</v>
      </c>
      <c r="C27" s="160" t="s">
        <v>19</v>
      </c>
      <c r="D27" s="161"/>
      <c r="E27" s="162"/>
      <c r="F27" s="92"/>
      <c r="G27" s="92"/>
      <c r="H27" s="92"/>
      <c r="I27" s="92"/>
      <c r="J27" s="92"/>
      <c r="K27" s="92"/>
    </row>
    <row r="28" spans="1:11" x14ac:dyDescent="0.2">
      <c r="A28" s="3">
        <v>8</v>
      </c>
      <c r="B28" s="9">
        <v>33</v>
      </c>
      <c r="C28" s="160" t="s">
        <v>20</v>
      </c>
      <c r="D28" s="161"/>
      <c r="E28" s="162"/>
      <c r="F28" s="92"/>
      <c r="G28" s="92"/>
      <c r="H28" s="92"/>
      <c r="I28" s="92"/>
      <c r="J28" s="92"/>
      <c r="K28" s="92"/>
    </row>
    <row r="29" spans="1:11" ht="25.5" customHeight="1" x14ac:dyDescent="0.2">
      <c r="A29" s="2" t="s">
        <v>21</v>
      </c>
      <c r="B29" s="144" t="s">
        <v>22</v>
      </c>
      <c r="C29" s="145"/>
      <c r="D29" s="145"/>
      <c r="E29" s="146"/>
      <c r="F29" s="91">
        <f t="shared" ref="F29:K29" si="1">F30+F34+F35+F38+F42+F43+F44+F45+F46+F47+F48</f>
        <v>0</v>
      </c>
      <c r="G29" s="91">
        <f t="shared" si="1"/>
        <v>0</v>
      </c>
      <c r="H29" s="91">
        <f t="shared" si="1"/>
        <v>0</v>
      </c>
      <c r="I29" s="91">
        <f t="shared" si="1"/>
        <v>0</v>
      </c>
      <c r="J29" s="91">
        <f t="shared" si="1"/>
        <v>0</v>
      </c>
      <c r="K29" s="91">
        <f t="shared" si="1"/>
        <v>0</v>
      </c>
    </row>
    <row r="30" spans="1:11" x14ac:dyDescent="0.2">
      <c r="A30" s="3">
        <v>9</v>
      </c>
      <c r="B30" s="3">
        <v>21</v>
      </c>
      <c r="C30" s="150" t="s">
        <v>23</v>
      </c>
      <c r="D30" s="150"/>
      <c r="E30" s="150"/>
      <c r="F30" s="94"/>
      <c r="G30" s="94"/>
      <c r="H30" s="94"/>
      <c r="I30" s="94"/>
      <c r="J30" s="94"/>
      <c r="K30" s="94"/>
    </row>
    <row r="31" spans="1:11" x14ac:dyDescent="0.2">
      <c r="A31" s="5"/>
      <c r="B31" s="6" t="s">
        <v>24</v>
      </c>
      <c r="C31" s="157" t="s">
        <v>25</v>
      </c>
      <c r="D31" s="158"/>
      <c r="E31" s="159"/>
      <c r="F31" s="119"/>
      <c r="G31" s="119"/>
      <c r="H31" s="119"/>
      <c r="I31" s="119"/>
      <c r="J31" s="119"/>
      <c r="K31" s="119"/>
    </row>
    <row r="32" spans="1:11" x14ac:dyDescent="0.2">
      <c r="A32" s="5"/>
      <c r="B32" s="6" t="s">
        <v>26</v>
      </c>
      <c r="C32" s="157" t="s">
        <v>27</v>
      </c>
      <c r="D32" s="158"/>
      <c r="E32" s="159"/>
      <c r="F32" s="119"/>
      <c r="G32" s="119"/>
      <c r="H32" s="119"/>
      <c r="I32" s="119"/>
      <c r="J32" s="119"/>
      <c r="K32" s="119"/>
    </row>
    <row r="33" spans="1:11" x14ac:dyDescent="0.2">
      <c r="A33" s="5"/>
      <c r="B33" s="6">
        <v>219</v>
      </c>
      <c r="C33" s="157" t="s">
        <v>28</v>
      </c>
      <c r="D33" s="158"/>
      <c r="E33" s="159"/>
      <c r="F33" s="119"/>
      <c r="G33" s="119"/>
      <c r="H33" s="119"/>
      <c r="I33" s="119"/>
      <c r="J33" s="119"/>
      <c r="K33" s="119"/>
    </row>
    <row r="34" spans="1:11" x14ac:dyDescent="0.2">
      <c r="A34" s="3">
        <v>10</v>
      </c>
      <c r="B34" s="3">
        <v>22</v>
      </c>
      <c r="C34" s="150" t="s">
        <v>29</v>
      </c>
      <c r="D34" s="150"/>
      <c r="E34" s="150"/>
      <c r="F34" s="94"/>
      <c r="G34" s="94"/>
      <c r="H34" s="94"/>
      <c r="I34" s="94"/>
      <c r="J34" s="94"/>
      <c r="K34" s="94"/>
    </row>
    <row r="35" spans="1:11" x14ac:dyDescent="0.2">
      <c r="A35" s="3">
        <v>11</v>
      </c>
      <c r="B35" s="3">
        <v>23</v>
      </c>
      <c r="C35" s="150" t="s">
        <v>11</v>
      </c>
      <c r="D35" s="150"/>
      <c r="E35" s="150"/>
      <c r="F35" s="94"/>
      <c r="G35" s="94"/>
      <c r="H35" s="94"/>
      <c r="I35" s="94"/>
      <c r="J35" s="94"/>
      <c r="K35" s="94"/>
    </row>
    <row r="36" spans="1:11" x14ac:dyDescent="0.2">
      <c r="A36" s="10"/>
      <c r="B36" s="6">
        <v>23104</v>
      </c>
      <c r="C36" s="154" t="s">
        <v>30</v>
      </c>
      <c r="D36" s="155"/>
      <c r="E36" s="156"/>
      <c r="F36" s="109"/>
      <c r="G36" s="109"/>
      <c r="H36" s="109"/>
      <c r="I36" s="109"/>
      <c r="J36" s="109"/>
      <c r="K36" s="109"/>
    </row>
    <row r="37" spans="1:11" x14ac:dyDescent="0.2">
      <c r="A37" s="10"/>
      <c r="B37" s="7">
        <v>2310881</v>
      </c>
      <c r="C37" s="151" t="s">
        <v>81</v>
      </c>
      <c r="D37" s="152"/>
      <c r="E37" s="153"/>
      <c r="F37" s="109"/>
      <c r="G37" s="109"/>
      <c r="H37" s="109"/>
      <c r="I37" s="109"/>
      <c r="J37" s="109"/>
      <c r="K37" s="109"/>
    </row>
    <row r="38" spans="1:11" x14ac:dyDescent="0.2">
      <c r="A38" s="3">
        <v>12</v>
      </c>
      <c r="B38" s="3">
        <v>24</v>
      </c>
      <c r="C38" s="150" t="s">
        <v>112</v>
      </c>
      <c r="D38" s="150"/>
      <c r="E38" s="150"/>
      <c r="F38" s="94"/>
      <c r="G38" s="94"/>
      <c r="H38" s="94"/>
      <c r="I38" s="94"/>
      <c r="J38" s="94"/>
      <c r="K38" s="94"/>
    </row>
    <row r="39" spans="1:11" s="11" customFormat="1" x14ac:dyDescent="0.2">
      <c r="A39" s="10"/>
      <c r="B39" s="7">
        <v>241</v>
      </c>
      <c r="C39" s="163" t="s">
        <v>31</v>
      </c>
      <c r="D39" s="164"/>
      <c r="E39" s="165"/>
      <c r="F39" s="97"/>
      <c r="G39" s="97"/>
      <c r="H39" s="97"/>
      <c r="I39" s="97"/>
      <c r="J39" s="97"/>
      <c r="K39" s="97"/>
    </row>
    <row r="40" spans="1:11" x14ac:dyDescent="0.2">
      <c r="A40" s="10"/>
      <c r="B40" s="7">
        <v>242</v>
      </c>
      <c r="C40" s="163" t="s">
        <v>32</v>
      </c>
      <c r="D40" s="164"/>
      <c r="E40" s="165"/>
      <c r="F40" s="97"/>
      <c r="G40" s="97"/>
      <c r="H40" s="97"/>
      <c r="I40" s="97"/>
      <c r="J40" s="97"/>
      <c r="K40" s="97"/>
    </row>
    <row r="41" spans="1:11" x14ac:dyDescent="0.2">
      <c r="A41" s="10"/>
      <c r="B41" s="12">
        <v>244</v>
      </c>
      <c r="C41" s="151" t="s">
        <v>33</v>
      </c>
      <c r="D41" s="152"/>
      <c r="E41" s="153"/>
      <c r="F41" s="97"/>
      <c r="G41" s="97"/>
      <c r="H41" s="97"/>
      <c r="I41" s="97"/>
      <c r="J41" s="97"/>
      <c r="K41" s="97"/>
    </row>
    <row r="42" spans="1:11" x14ac:dyDescent="0.2">
      <c r="A42" s="3">
        <v>13</v>
      </c>
      <c r="B42" s="3">
        <v>25</v>
      </c>
      <c r="C42" s="150" t="s">
        <v>34</v>
      </c>
      <c r="D42" s="150"/>
      <c r="E42" s="150"/>
      <c r="F42" s="94"/>
      <c r="G42" s="94"/>
      <c r="H42" s="94"/>
      <c r="I42" s="94"/>
      <c r="J42" s="94"/>
      <c r="K42" s="94"/>
    </row>
    <row r="43" spans="1:11" x14ac:dyDescent="0.2">
      <c r="A43" s="3">
        <v>14</v>
      </c>
      <c r="B43" s="3">
        <v>26</v>
      </c>
      <c r="C43" s="150" t="s">
        <v>16</v>
      </c>
      <c r="D43" s="150"/>
      <c r="E43" s="150"/>
      <c r="F43" s="94"/>
      <c r="G43" s="94"/>
      <c r="H43" s="94"/>
      <c r="I43" s="94"/>
      <c r="J43" s="94"/>
      <c r="K43" s="94"/>
    </row>
    <row r="44" spans="1:11" x14ac:dyDescent="0.2">
      <c r="A44" s="3">
        <v>15</v>
      </c>
      <c r="B44" s="3">
        <v>27</v>
      </c>
      <c r="C44" s="150" t="s">
        <v>35</v>
      </c>
      <c r="D44" s="150"/>
      <c r="E44" s="150"/>
      <c r="F44" s="94"/>
      <c r="G44" s="94"/>
      <c r="H44" s="94"/>
      <c r="I44" s="94"/>
      <c r="J44" s="94"/>
      <c r="K44" s="94"/>
    </row>
    <row r="45" spans="1:11" x14ac:dyDescent="0.2">
      <c r="A45" s="3">
        <v>16</v>
      </c>
      <c r="B45" s="3">
        <v>29</v>
      </c>
      <c r="C45" s="150" t="s">
        <v>36</v>
      </c>
      <c r="D45" s="150"/>
      <c r="E45" s="150"/>
      <c r="F45" s="94"/>
      <c r="G45" s="94"/>
      <c r="H45" s="94"/>
      <c r="I45" s="94"/>
      <c r="J45" s="94"/>
      <c r="K45" s="94"/>
    </row>
    <row r="46" spans="1:11" x14ac:dyDescent="0.2">
      <c r="A46" s="3">
        <v>17</v>
      </c>
      <c r="B46" s="3">
        <v>31</v>
      </c>
      <c r="C46" s="150" t="s">
        <v>37</v>
      </c>
      <c r="D46" s="150">
        <v>1692</v>
      </c>
      <c r="E46" s="150">
        <v>2635</v>
      </c>
      <c r="F46" s="94"/>
      <c r="G46" s="94"/>
      <c r="H46" s="94"/>
      <c r="I46" s="94"/>
      <c r="J46" s="94"/>
      <c r="K46" s="94"/>
    </row>
    <row r="47" spans="1:11" x14ac:dyDescent="0.2">
      <c r="A47" s="3">
        <v>18</v>
      </c>
      <c r="B47" s="3">
        <v>32</v>
      </c>
      <c r="C47" s="160" t="s">
        <v>38</v>
      </c>
      <c r="D47" s="161"/>
      <c r="E47" s="162"/>
      <c r="F47" s="94"/>
      <c r="G47" s="94"/>
      <c r="H47" s="94"/>
      <c r="I47" s="94"/>
      <c r="J47" s="94"/>
      <c r="K47" s="94"/>
    </row>
    <row r="48" spans="1:11" x14ac:dyDescent="0.2">
      <c r="A48" s="3">
        <v>19</v>
      </c>
      <c r="B48" s="3">
        <v>33</v>
      </c>
      <c r="C48" s="150" t="s">
        <v>113</v>
      </c>
      <c r="D48" s="150">
        <v>0</v>
      </c>
      <c r="E48" s="150">
        <v>0</v>
      </c>
      <c r="F48" s="94"/>
      <c r="G48" s="94"/>
      <c r="H48" s="94"/>
      <c r="I48" s="94"/>
      <c r="J48" s="94"/>
      <c r="K48" s="94"/>
    </row>
    <row r="49" spans="1:11" x14ac:dyDescent="0.2">
      <c r="A49" s="13" t="s">
        <v>39</v>
      </c>
      <c r="B49" s="166" t="s">
        <v>40</v>
      </c>
      <c r="C49" s="166"/>
      <c r="D49" s="166"/>
      <c r="E49" s="166"/>
      <c r="F49" s="14">
        <f t="shared" ref="F49:K49" si="2">F11-F29</f>
        <v>0</v>
      </c>
      <c r="G49" s="14">
        <f t="shared" si="2"/>
        <v>0</v>
      </c>
      <c r="H49" s="14">
        <f t="shared" si="2"/>
        <v>0</v>
      </c>
      <c r="I49" s="14">
        <f t="shared" si="2"/>
        <v>0</v>
      </c>
      <c r="J49" s="14">
        <f t="shared" si="2"/>
        <v>0</v>
      </c>
      <c r="K49" s="14">
        <f t="shared" si="2"/>
        <v>0</v>
      </c>
    </row>
    <row r="50" spans="1:11" ht="18" customHeight="1" x14ac:dyDescent="0.2">
      <c r="A50" s="15" t="s">
        <v>41</v>
      </c>
      <c r="B50" s="167" t="s">
        <v>42</v>
      </c>
      <c r="C50" s="167"/>
      <c r="D50" s="167"/>
      <c r="E50" s="167"/>
      <c r="F50" s="16">
        <f>F84</f>
        <v>0</v>
      </c>
      <c r="G50" s="16">
        <f t="shared" ref="G50:H50" si="3">G84</f>
        <v>0</v>
      </c>
      <c r="H50" s="16">
        <f t="shared" si="3"/>
        <v>0</v>
      </c>
      <c r="I50" s="17"/>
      <c r="J50" s="17"/>
      <c r="K50" s="17"/>
    </row>
    <row r="51" spans="1:11" ht="18" customHeight="1" x14ac:dyDescent="0.2">
      <c r="A51" s="18" t="s">
        <v>43</v>
      </c>
      <c r="B51" s="168" t="s">
        <v>44</v>
      </c>
      <c r="C51" s="169"/>
      <c r="D51" s="169"/>
      <c r="E51" s="170"/>
      <c r="F51" s="19"/>
      <c r="G51" s="19"/>
      <c r="H51" s="20"/>
      <c r="I51" s="20"/>
      <c r="J51" s="20"/>
      <c r="K51" s="20"/>
    </row>
    <row r="52" spans="1:11" ht="25.5" customHeight="1" x14ac:dyDescent="0.2">
      <c r="A52" s="21" t="s">
        <v>45</v>
      </c>
      <c r="B52" s="171" t="s">
        <v>46</v>
      </c>
      <c r="C52" s="172"/>
      <c r="D52" s="172"/>
      <c r="E52" s="173"/>
      <c r="F52" s="22">
        <f>F49+F50+F51</f>
        <v>0</v>
      </c>
      <c r="G52" s="22">
        <f t="shared" ref="G52:K52" si="4">G49+G50+G51</f>
        <v>0</v>
      </c>
      <c r="H52" s="22">
        <f>H49+H50+H51</f>
        <v>0</v>
      </c>
      <c r="I52" s="22">
        <f t="shared" si="4"/>
        <v>0</v>
      </c>
      <c r="J52" s="22">
        <f t="shared" si="4"/>
        <v>0</v>
      </c>
      <c r="K52" s="22">
        <f t="shared" si="4"/>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5">G55+G56+G57+G59+G60+G61+G62</f>
        <v>0</v>
      </c>
      <c r="H54" s="14">
        <f t="shared" si="5"/>
        <v>0</v>
      </c>
      <c r="I54" s="14">
        <f t="shared" si="5"/>
        <v>0</v>
      </c>
      <c r="J54" s="14">
        <f t="shared" si="5"/>
        <v>0</v>
      </c>
      <c r="K54" s="14">
        <f t="shared" si="5"/>
        <v>0</v>
      </c>
    </row>
    <row r="55" spans="1:11" ht="15" customHeight="1" x14ac:dyDescent="0.2">
      <c r="A55" s="3">
        <v>20</v>
      </c>
      <c r="B55" s="3">
        <v>43</v>
      </c>
      <c r="C55" s="160" t="s">
        <v>114</v>
      </c>
      <c r="D55" s="161"/>
      <c r="E55" s="162"/>
      <c r="F55" s="96"/>
      <c r="G55" s="96"/>
      <c r="H55" s="96"/>
      <c r="I55" s="96"/>
      <c r="J55" s="96"/>
      <c r="K55" s="96"/>
    </row>
    <row r="56" spans="1:11" x14ac:dyDescent="0.2">
      <c r="A56" s="3">
        <v>21</v>
      </c>
      <c r="B56" s="3">
        <v>44</v>
      </c>
      <c r="C56" s="150" t="s">
        <v>48</v>
      </c>
      <c r="D56" s="150"/>
      <c r="E56" s="150"/>
      <c r="F56" s="96"/>
      <c r="G56" s="96"/>
      <c r="H56" s="96"/>
      <c r="I56" s="96"/>
      <c r="J56" s="96"/>
      <c r="K56" s="96"/>
    </row>
    <row r="57" spans="1:11" ht="15" customHeight="1" x14ac:dyDescent="0.2">
      <c r="A57" s="3">
        <v>22</v>
      </c>
      <c r="B57" s="3">
        <v>45</v>
      </c>
      <c r="C57" s="150" t="s">
        <v>115</v>
      </c>
      <c r="D57" s="150"/>
      <c r="E57" s="150"/>
      <c r="F57" s="96"/>
      <c r="G57" s="96"/>
      <c r="H57" s="96"/>
      <c r="I57" s="96"/>
      <c r="J57" s="96"/>
      <c r="K57" s="96"/>
    </row>
    <row r="58" spans="1:11" ht="25.5" customHeight="1" x14ac:dyDescent="0.2">
      <c r="A58" s="5"/>
      <c r="B58" s="7">
        <v>4540101</v>
      </c>
      <c r="C58" s="151" t="s">
        <v>49</v>
      </c>
      <c r="D58" s="152"/>
      <c r="E58" s="153"/>
      <c r="F58" s="119"/>
      <c r="G58" s="119"/>
      <c r="H58" s="119"/>
      <c r="I58" s="119"/>
      <c r="J58" s="119"/>
      <c r="K58" s="119"/>
    </row>
    <row r="59" spans="1:11" x14ac:dyDescent="0.2">
      <c r="A59" s="3">
        <v>23</v>
      </c>
      <c r="B59" s="3">
        <v>49</v>
      </c>
      <c r="C59" s="150" t="s">
        <v>50</v>
      </c>
      <c r="D59" s="150"/>
      <c r="E59" s="150"/>
      <c r="F59" s="96"/>
      <c r="G59" s="96"/>
      <c r="H59" s="96"/>
      <c r="I59" s="96"/>
      <c r="J59" s="96"/>
      <c r="K59" s="96"/>
    </row>
    <row r="60" spans="1:11" x14ac:dyDescent="0.2">
      <c r="A60" s="3">
        <v>24</v>
      </c>
      <c r="B60" s="3">
        <v>53</v>
      </c>
      <c r="C60" s="150" t="s">
        <v>51</v>
      </c>
      <c r="D60" s="150"/>
      <c r="E60" s="150"/>
      <c r="F60" s="96"/>
      <c r="G60" s="96"/>
      <c r="H60" s="96"/>
      <c r="I60" s="96"/>
      <c r="J60" s="96"/>
      <c r="K60" s="96"/>
    </row>
    <row r="61" spans="1:11" x14ac:dyDescent="0.2">
      <c r="A61" s="3">
        <v>25</v>
      </c>
      <c r="B61" s="3">
        <v>54</v>
      </c>
      <c r="C61" s="150" t="s">
        <v>48</v>
      </c>
      <c r="D61" s="150"/>
      <c r="E61" s="150"/>
      <c r="F61" s="96"/>
      <c r="G61" s="96"/>
      <c r="H61" s="96"/>
      <c r="I61" s="96"/>
      <c r="J61" s="96"/>
      <c r="K61" s="96"/>
    </row>
    <row r="62" spans="1:11" ht="12.75" customHeight="1" x14ac:dyDescent="0.2">
      <c r="A62" s="3">
        <v>26</v>
      </c>
      <c r="B62" s="3">
        <v>59</v>
      </c>
      <c r="C62" s="160" t="s">
        <v>52</v>
      </c>
      <c r="D62" s="161"/>
      <c r="E62" s="162"/>
      <c r="F62" s="94"/>
      <c r="G62" s="94"/>
      <c r="H62" s="94"/>
      <c r="I62" s="94"/>
      <c r="J62" s="94"/>
      <c r="K62" s="94"/>
    </row>
    <row r="63" spans="1:11" ht="18" customHeight="1" x14ac:dyDescent="0.2">
      <c r="A63" s="5"/>
      <c r="B63" s="6">
        <v>593</v>
      </c>
      <c r="C63" s="157" t="s">
        <v>53</v>
      </c>
      <c r="D63" s="158"/>
      <c r="E63" s="159"/>
      <c r="F63" s="119"/>
      <c r="G63" s="119"/>
      <c r="H63" s="119"/>
      <c r="I63" s="119"/>
      <c r="J63" s="119"/>
      <c r="K63" s="119"/>
    </row>
    <row r="64" spans="1:11" ht="15" customHeight="1" x14ac:dyDescent="0.2">
      <c r="A64" s="13" t="s">
        <v>54</v>
      </c>
      <c r="B64" s="177" t="s">
        <v>104</v>
      </c>
      <c r="C64" s="177"/>
      <c r="D64" s="177">
        <v>1617922</v>
      </c>
      <c r="E64" s="177">
        <v>1439250</v>
      </c>
      <c r="F64" s="14">
        <f>F65+F66+F67+F69+F70+F71+F72</f>
        <v>0</v>
      </c>
      <c r="G64" s="14">
        <f t="shared" ref="G64:K64" si="6">G65+G66+G67+G69+G70+G71+G72</f>
        <v>0</v>
      </c>
      <c r="H64" s="14">
        <f t="shared" si="6"/>
        <v>0</v>
      </c>
      <c r="I64" s="14">
        <f t="shared" si="6"/>
        <v>0</v>
      </c>
      <c r="J64" s="14">
        <f t="shared" si="6"/>
        <v>0</v>
      </c>
      <c r="K64" s="14">
        <f t="shared" si="6"/>
        <v>0</v>
      </c>
    </row>
    <row r="65" spans="1:11" ht="15" customHeight="1" x14ac:dyDescent="0.2">
      <c r="A65" s="3">
        <v>27</v>
      </c>
      <c r="B65" s="3">
        <v>43</v>
      </c>
      <c r="C65" s="160" t="s">
        <v>114</v>
      </c>
      <c r="D65" s="161"/>
      <c r="E65" s="162"/>
      <c r="F65" s="96"/>
      <c r="G65" s="96"/>
      <c r="H65" s="96"/>
      <c r="I65" s="96"/>
      <c r="J65" s="96"/>
      <c r="K65" s="96"/>
    </row>
    <row r="66" spans="1:11" ht="15" customHeight="1" x14ac:dyDescent="0.2">
      <c r="A66" s="3">
        <v>28</v>
      </c>
      <c r="B66" s="3">
        <v>44</v>
      </c>
      <c r="C66" s="150" t="s">
        <v>48</v>
      </c>
      <c r="D66" s="150">
        <v>839</v>
      </c>
      <c r="E66" s="150">
        <v>1562</v>
      </c>
      <c r="F66" s="96"/>
      <c r="G66" s="96"/>
      <c r="H66" s="96"/>
      <c r="I66" s="96"/>
      <c r="J66" s="96"/>
      <c r="K66" s="96"/>
    </row>
    <row r="67" spans="1:11" ht="15" customHeight="1" x14ac:dyDescent="0.2">
      <c r="A67" s="3">
        <v>29</v>
      </c>
      <c r="B67" s="3">
        <v>45</v>
      </c>
      <c r="C67" s="150" t="s">
        <v>115</v>
      </c>
      <c r="D67" s="150">
        <v>106</v>
      </c>
      <c r="E67" s="150">
        <v>1156</v>
      </c>
      <c r="F67" s="96"/>
      <c r="G67" s="96"/>
      <c r="H67" s="96"/>
      <c r="I67" s="96"/>
      <c r="J67" s="96"/>
      <c r="K67" s="96"/>
    </row>
    <row r="68" spans="1:11" ht="30.75" customHeight="1" x14ac:dyDescent="0.2">
      <c r="A68" s="5"/>
      <c r="B68" s="7">
        <v>4540101</v>
      </c>
      <c r="C68" s="151" t="s">
        <v>49</v>
      </c>
      <c r="D68" s="152"/>
      <c r="E68" s="153"/>
      <c r="F68" s="119"/>
      <c r="G68" s="119"/>
      <c r="H68" s="119"/>
      <c r="I68" s="119"/>
      <c r="J68" s="119"/>
      <c r="K68" s="119"/>
    </row>
    <row r="69" spans="1:11" ht="15" customHeight="1" x14ac:dyDescent="0.2">
      <c r="A69" s="3">
        <v>30</v>
      </c>
      <c r="B69" s="3">
        <v>49</v>
      </c>
      <c r="C69" s="150" t="s">
        <v>50</v>
      </c>
      <c r="D69" s="150">
        <v>33</v>
      </c>
      <c r="E69" s="150">
        <v>47</v>
      </c>
      <c r="F69" s="96"/>
      <c r="G69" s="96"/>
      <c r="H69" s="96"/>
      <c r="I69" s="96"/>
      <c r="J69" s="96"/>
      <c r="K69" s="96"/>
    </row>
    <row r="70" spans="1:11" ht="15" customHeight="1" x14ac:dyDescent="0.2">
      <c r="A70" s="3">
        <v>31</v>
      </c>
      <c r="B70" s="3">
        <v>53</v>
      </c>
      <c r="C70" s="150" t="s">
        <v>51</v>
      </c>
      <c r="D70" s="150">
        <v>29411</v>
      </c>
      <c r="E70" s="150">
        <v>24835</v>
      </c>
      <c r="F70" s="96"/>
      <c r="G70" s="96"/>
      <c r="H70" s="96"/>
      <c r="I70" s="96"/>
      <c r="J70" s="96"/>
      <c r="K70" s="96"/>
    </row>
    <row r="71" spans="1:11" ht="15" customHeight="1" x14ac:dyDescent="0.2">
      <c r="A71" s="3">
        <v>32</v>
      </c>
      <c r="B71" s="3">
        <v>54</v>
      </c>
      <c r="C71" s="150" t="s">
        <v>48</v>
      </c>
      <c r="D71" s="150">
        <v>1586148</v>
      </c>
      <c r="E71" s="150">
        <v>1410220</v>
      </c>
      <c r="F71" s="96"/>
      <c r="G71" s="96"/>
      <c r="H71" s="96"/>
      <c r="I71" s="96"/>
      <c r="J71" s="96"/>
      <c r="K71" s="96"/>
    </row>
    <row r="72" spans="1:11" ht="15" customHeight="1" x14ac:dyDescent="0.2">
      <c r="A72" s="3">
        <v>33</v>
      </c>
      <c r="B72" s="3">
        <v>59</v>
      </c>
      <c r="C72" s="160" t="s">
        <v>52</v>
      </c>
      <c r="D72" s="161"/>
      <c r="E72" s="162"/>
      <c r="F72" s="94"/>
      <c r="G72" s="94"/>
      <c r="H72" s="94"/>
      <c r="I72" s="94"/>
      <c r="J72" s="94"/>
      <c r="K72" s="94"/>
    </row>
    <row r="73" spans="1:11" ht="15" customHeight="1" x14ac:dyDescent="0.2">
      <c r="A73" s="5"/>
      <c r="B73" s="6">
        <v>593</v>
      </c>
      <c r="C73" s="157" t="s">
        <v>53</v>
      </c>
      <c r="D73" s="158"/>
      <c r="E73" s="159"/>
      <c r="F73" s="119"/>
      <c r="G73" s="119"/>
      <c r="H73" s="119"/>
      <c r="I73" s="119"/>
      <c r="J73" s="119"/>
      <c r="K73" s="119"/>
    </row>
    <row r="74" spans="1:11" ht="17.25" customHeight="1" x14ac:dyDescent="0.2">
      <c r="A74" s="15" t="s">
        <v>55</v>
      </c>
      <c r="B74" s="178" t="s">
        <v>56</v>
      </c>
      <c r="C74" s="179"/>
      <c r="D74" s="179"/>
      <c r="E74" s="180"/>
      <c r="F74" s="98">
        <f>+F11+F54</f>
        <v>0</v>
      </c>
      <c r="G74" s="98">
        <f t="shared" ref="G74:K74" si="7">+G11+G54</f>
        <v>0</v>
      </c>
      <c r="H74" s="98">
        <f t="shared" si="7"/>
        <v>0</v>
      </c>
      <c r="I74" s="98">
        <f t="shared" si="7"/>
        <v>0</v>
      </c>
      <c r="J74" s="98">
        <f t="shared" si="7"/>
        <v>0</v>
      </c>
      <c r="K74" s="98">
        <f t="shared" si="7"/>
        <v>0</v>
      </c>
    </row>
    <row r="75" spans="1:11" ht="17.25" customHeight="1" x14ac:dyDescent="0.2">
      <c r="A75" s="15" t="s">
        <v>57</v>
      </c>
      <c r="B75" s="178" t="s">
        <v>105</v>
      </c>
      <c r="C75" s="179"/>
      <c r="D75" s="179">
        <v>1688694</v>
      </c>
      <c r="E75" s="180">
        <v>1515740</v>
      </c>
      <c r="F75" s="98">
        <f t="shared" ref="F75:K75" si="8">F29+F64</f>
        <v>0</v>
      </c>
      <c r="G75" s="98">
        <f t="shared" si="8"/>
        <v>0</v>
      </c>
      <c r="H75" s="98">
        <f t="shared" si="8"/>
        <v>0</v>
      </c>
      <c r="I75" s="98">
        <f t="shared" si="8"/>
        <v>0</v>
      </c>
      <c r="J75" s="98">
        <f t="shared" si="8"/>
        <v>0</v>
      </c>
      <c r="K75" s="98">
        <f t="shared" si="8"/>
        <v>0</v>
      </c>
    </row>
    <row r="76" spans="1:11" ht="17.25" customHeight="1" x14ac:dyDescent="0.2">
      <c r="A76" s="15" t="s">
        <v>58</v>
      </c>
      <c r="B76" s="178" t="s">
        <v>59</v>
      </c>
      <c r="C76" s="179"/>
      <c r="D76" s="179">
        <v>1688694</v>
      </c>
      <c r="E76" s="180">
        <v>1515740</v>
      </c>
      <c r="F76" s="98">
        <f>F74-F75</f>
        <v>0</v>
      </c>
      <c r="G76" s="98">
        <f t="shared" ref="G76:K76" si="9">G74-G75</f>
        <v>0</v>
      </c>
      <c r="H76" s="98">
        <f t="shared" si="9"/>
        <v>0</v>
      </c>
      <c r="I76" s="98">
        <f t="shared" si="9"/>
        <v>0</v>
      </c>
      <c r="J76" s="98">
        <f t="shared" si="9"/>
        <v>0</v>
      </c>
      <c r="K76" s="98">
        <f t="shared" si="9"/>
        <v>0</v>
      </c>
    </row>
    <row r="78" spans="1:11" x14ac:dyDescent="0.2">
      <c r="B78" s="182" t="s">
        <v>116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211" t="s">
        <v>60</v>
      </c>
      <c r="D80" s="211"/>
      <c r="E80" s="211"/>
      <c r="F80" s="99">
        <f t="shared" ref="F80:K81" si="10">F9</f>
        <v>2024</v>
      </c>
      <c r="G80" s="99">
        <f t="shared" si="10"/>
        <v>2025</v>
      </c>
      <c r="H80" s="99">
        <f t="shared" si="10"/>
        <v>2026</v>
      </c>
      <c r="I80" s="99">
        <f t="shared" si="10"/>
        <v>2027</v>
      </c>
      <c r="J80" s="99">
        <f t="shared" si="10"/>
        <v>2028</v>
      </c>
      <c r="K80" s="99">
        <f t="shared" si="10"/>
        <v>2029</v>
      </c>
    </row>
    <row r="81" spans="1:11" ht="36" x14ac:dyDescent="0.2">
      <c r="A81" s="28"/>
      <c r="B81" s="29"/>
      <c r="C81" s="211"/>
      <c r="D81" s="211"/>
      <c r="E81" s="211"/>
      <c r="F81" s="99" t="str">
        <f t="shared" si="10"/>
        <v>Πραγματοποιήσεις</v>
      </c>
      <c r="G81" s="99" t="str">
        <f t="shared" si="10"/>
        <v>Εκτιμήσεις πραγματοποιήσεων έτους</v>
      </c>
      <c r="H81" s="99" t="str">
        <f t="shared" si="10"/>
        <v>Προβλέψεις</v>
      </c>
      <c r="I81" s="99" t="str">
        <f t="shared" si="10"/>
        <v>Προβλέψεις</v>
      </c>
      <c r="J81" s="99" t="str">
        <f t="shared" si="10"/>
        <v>Προβλέψεις</v>
      </c>
      <c r="K81" s="99" t="str">
        <f t="shared" si="10"/>
        <v>Προβλέψεις</v>
      </c>
    </row>
    <row r="82" spans="1:11" ht="24.75" customHeight="1" x14ac:dyDescent="0.2">
      <c r="A82" s="28"/>
      <c r="B82" s="32"/>
      <c r="C82" s="184" t="s">
        <v>117</v>
      </c>
      <c r="D82" s="185"/>
      <c r="E82" s="186"/>
      <c r="F82" s="100"/>
      <c r="G82" s="100"/>
      <c r="H82" s="218"/>
      <c r="I82" s="101"/>
      <c r="J82" s="101"/>
      <c r="K82" s="101"/>
    </row>
    <row r="83" spans="1:11" ht="25.5" customHeight="1" x14ac:dyDescent="0.2">
      <c r="A83" s="28"/>
      <c r="B83" s="32"/>
      <c r="C83" s="187" t="s">
        <v>118</v>
      </c>
      <c r="D83" s="187"/>
      <c r="E83" s="187"/>
      <c r="F83" s="100"/>
      <c r="G83" s="100"/>
      <c r="H83" s="218"/>
      <c r="I83" s="101"/>
      <c r="J83" s="101"/>
      <c r="K83" s="101"/>
    </row>
    <row r="84" spans="1:11" ht="30.75" customHeight="1" thickBot="1" x14ac:dyDescent="0.25">
      <c r="A84" s="28"/>
      <c r="B84" s="32"/>
      <c r="C84" s="188" t="s">
        <v>123</v>
      </c>
      <c r="D84" s="188"/>
      <c r="E84" s="188">
        <f>E82-E83</f>
        <v>0</v>
      </c>
      <c r="F84" s="102">
        <f>F82-F83</f>
        <v>0</v>
      </c>
      <c r="G84" s="102">
        <f>G82-G83</f>
        <v>0</v>
      </c>
      <c r="H84" s="102">
        <f>H82-H83</f>
        <v>0</v>
      </c>
      <c r="I84" s="103"/>
      <c r="J84" s="103"/>
      <c r="K84" s="103"/>
    </row>
    <row r="85" spans="1:11" ht="13.5" thickTop="1" x14ac:dyDescent="0.2">
      <c r="C85" s="33" t="s">
        <v>127</v>
      </c>
    </row>
    <row r="86" spans="1:11" ht="15" x14ac:dyDescent="0.2">
      <c r="B86" s="189" t="s">
        <v>106</v>
      </c>
      <c r="C86" s="189"/>
      <c r="D86" s="189"/>
      <c r="E86" s="189"/>
    </row>
    <row r="87" spans="1:11" s="11" customFormat="1" x14ac:dyDescent="0.2">
      <c r="A87" s="28"/>
      <c r="B87" s="34" t="s">
        <v>61</v>
      </c>
      <c r="C87" s="35"/>
      <c r="F87" s="36"/>
      <c r="G87" s="30"/>
      <c r="H87" s="30"/>
      <c r="I87" s="30"/>
      <c r="J87" s="30"/>
      <c r="K87" s="30"/>
    </row>
    <row r="88" spans="1:11" s="11" customFormat="1" ht="15" x14ac:dyDescent="0.25">
      <c r="A88" s="28"/>
      <c r="C88" s="212"/>
      <c r="D88" s="212"/>
      <c r="E88" s="212"/>
      <c r="F88" s="212"/>
      <c r="G88" s="212"/>
      <c r="H88" s="212"/>
      <c r="I88" s="212"/>
      <c r="J88" s="212"/>
      <c r="K88" s="212"/>
    </row>
    <row r="89" spans="1:11" s="11" customFormat="1" ht="15" customHeight="1" x14ac:dyDescent="0.2">
      <c r="A89" s="28"/>
      <c r="C89" s="210" t="s">
        <v>60</v>
      </c>
      <c r="D89" s="210"/>
      <c r="E89" s="210"/>
      <c r="F89" s="107">
        <f t="shared" ref="F89:K90" si="11">F9</f>
        <v>2024</v>
      </c>
      <c r="G89" s="107">
        <f t="shared" si="11"/>
        <v>2025</v>
      </c>
      <c r="H89" s="107">
        <f t="shared" si="11"/>
        <v>2026</v>
      </c>
      <c r="I89" s="107">
        <f t="shared" si="11"/>
        <v>2027</v>
      </c>
      <c r="J89" s="107">
        <f t="shared" si="11"/>
        <v>2028</v>
      </c>
      <c r="K89" s="107">
        <f t="shared" si="11"/>
        <v>2029</v>
      </c>
    </row>
    <row r="90" spans="1:11" s="11" customFormat="1" ht="38.25" x14ac:dyDescent="0.25">
      <c r="A90" s="28"/>
      <c r="B90" s="37"/>
      <c r="C90" s="210"/>
      <c r="D90" s="210"/>
      <c r="E90" s="210"/>
      <c r="F90" s="108" t="str">
        <f t="shared" si="11"/>
        <v>Πραγματοποιήσεις</v>
      </c>
      <c r="G90" s="108" t="str">
        <f t="shared" si="11"/>
        <v>Εκτιμήσεις πραγματοποιήσεων έτους</v>
      </c>
      <c r="H90" s="108" t="str">
        <f t="shared" si="11"/>
        <v>Προβλέψεις</v>
      </c>
      <c r="I90" s="108" t="str">
        <f t="shared" si="11"/>
        <v>Προβλέψεις</v>
      </c>
      <c r="J90" s="108" t="str">
        <f t="shared" si="11"/>
        <v>Προβλέψεις</v>
      </c>
      <c r="K90" s="108" t="str">
        <f t="shared" si="11"/>
        <v>Προβλέψεις</v>
      </c>
    </row>
    <row r="91" spans="1:11" s="11" customFormat="1" ht="13.5" thickBot="1" x14ac:dyDescent="0.25">
      <c r="A91" s="28"/>
      <c r="B91" s="38" t="s">
        <v>62</v>
      </c>
      <c r="C91" s="177" t="s">
        <v>63</v>
      </c>
      <c r="D91" s="177"/>
      <c r="E91" s="177"/>
      <c r="F91" s="112">
        <f>F92+F93+F96+F97</f>
        <v>0</v>
      </c>
      <c r="G91" s="112">
        <f t="shared" ref="G91:K91" si="12">G92+G93+G96+G97</f>
        <v>0</v>
      </c>
      <c r="H91" s="112">
        <f t="shared" si="12"/>
        <v>0</v>
      </c>
      <c r="I91" s="112">
        <f t="shared" si="12"/>
        <v>0</v>
      </c>
      <c r="J91" s="112">
        <f t="shared" si="12"/>
        <v>0</v>
      </c>
      <c r="K91" s="112">
        <f t="shared" si="12"/>
        <v>0</v>
      </c>
    </row>
    <row r="92" spans="1:11" s="11" customFormat="1" x14ac:dyDescent="0.2">
      <c r="A92" s="28"/>
      <c r="B92" s="39">
        <v>11</v>
      </c>
      <c r="C92" s="151" t="s">
        <v>64</v>
      </c>
      <c r="D92" s="152"/>
      <c r="E92" s="153"/>
      <c r="F92" s="109">
        <f t="shared" ref="F92:K92" si="13">F12</f>
        <v>0</v>
      </c>
      <c r="G92" s="109">
        <f t="shared" si="13"/>
        <v>0</v>
      </c>
      <c r="H92" s="109">
        <f t="shared" si="13"/>
        <v>0</v>
      </c>
      <c r="I92" s="109">
        <f t="shared" si="13"/>
        <v>0</v>
      </c>
      <c r="J92" s="109">
        <f t="shared" si="13"/>
        <v>0</v>
      </c>
      <c r="K92" s="109">
        <f t="shared" si="13"/>
        <v>0</v>
      </c>
    </row>
    <row r="93" spans="1:11" s="11" customFormat="1" x14ac:dyDescent="0.2">
      <c r="A93" s="28"/>
      <c r="B93" s="40"/>
      <c r="C93" s="181" t="s">
        <v>65</v>
      </c>
      <c r="D93" s="181"/>
      <c r="E93" s="181"/>
      <c r="F93" s="110">
        <f>F94+F95</f>
        <v>0</v>
      </c>
      <c r="G93" s="110">
        <f t="shared" ref="G93:K93" si="14">G94+G95</f>
        <v>0</v>
      </c>
      <c r="H93" s="110">
        <f t="shared" si="14"/>
        <v>0</v>
      </c>
      <c r="I93" s="110">
        <f t="shared" si="14"/>
        <v>0</v>
      </c>
      <c r="J93" s="110">
        <f t="shared" si="14"/>
        <v>0</v>
      </c>
      <c r="K93" s="110">
        <f t="shared" si="14"/>
        <v>0</v>
      </c>
    </row>
    <row r="94" spans="1:11" s="11" customFormat="1" ht="25.5" customHeight="1" x14ac:dyDescent="0.2">
      <c r="A94" s="28"/>
      <c r="B94" s="41" t="s">
        <v>68</v>
      </c>
      <c r="C94" s="192" t="s">
        <v>67</v>
      </c>
      <c r="D94" s="193"/>
      <c r="E94" s="194"/>
      <c r="F94" s="113"/>
      <c r="G94" s="113"/>
      <c r="H94" s="113"/>
      <c r="I94" s="113"/>
      <c r="J94" s="113"/>
      <c r="K94" s="113"/>
    </row>
    <row r="95" spans="1:11" s="11" customFormat="1" x14ac:dyDescent="0.2">
      <c r="A95" s="28"/>
      <c r="B95" s="41" t="s">
        <v>68</v>
      </c>
      <c r="C95" s="192" t="s">
        <v>69</v>
      </c>
      <c r="D95" s="193"/>
      <c r="E95" s="194"/>
      <c r="F95" s="110">
        <f>F17+F18</f>
        <v>0</v>
      </c>
      <c r="G95" s="110">
        <f t="shared" ref="G95:K95" si="15">G17+G18</f>
        <v>0</v>
      </c>
      <c r="H95" s="110">
        <f t="shared" si="15"/>
        <v>0</v>
      </c>
      <c r="I95" s="110">
        <f t="shared" si="15"/>
        <v>0</v>
      </c>
      <c r="J95" s="110">
        <f t="shared" si="15"/>
        <v>0</v>
      </c>
      <c r="K95" s="110">
        <f t="shared" si="15"/>
        <v>0</v>
      </c>
    </row>
    <row r="96" spans="1:11" s="11" customFormat="1" x14ac:dyDescent="0.2">
      <c r="A96" s="28"/>
      <c r="B96" s="42">
        <v>151</v>
      </c>
      <c r="C96" s="181" t="s">
        <v>16</v>
      </c>
      <c r="D96" s="181"/>
      <c r="E96" s="181"/>
      <c r="F96" s="110">
        <f>+F24+F25</f>
        <v>0</v>
      </c>
      <c r="G96" s="110">
        <f t="shared" ref="G96:K96" si="16">+G24+G25</f>
        <v>0</v>
      </c>
      <c r="H96" s="110">
        <f t="shared" si="16"/>
        <v>0</v>
      </c>
      <c r="I96" s="110">
        <f t="shared" si="16"/>
        <v>0</v>
      </c>
      <c r="J96" s="110">
        <f t="shared" si="16"/>
        <v>0</v>
      </c>
      <c r="K96" s="110">
        <f t="shared" si="16"/>
        <v>0</v>
      </c>
    </row>
    <row r="97" spans="1:12" s="11" customFormat="1" x14ac:dyDescent="0.2">
      <c r="A97" s="28"/>
      <c r="B97" s="43" t="s">
        <v>70</v>
      </c>
      <c r="C97" s="181" t="s">
        <v>71</v>
      </c>
      <c r="D97" s="181"/>
      <c r="E97" s="181"/>
      <c r="F97" s="110">
        <f>F15+F16-F17-F18+F22+F23-F24-F25</f>
        <v>0</v>
      </c>
      <c r="G97" s="110">
        <f t="shared" ref="G97:K97" si="17">G15+G16-G17-G18+G22+G23-G24-G25</f>
        <v>0</v>
      </c>
      <c r="H97" s="110">
        <f t="shared" si="17"/>
        <v>0</v>
      </c>
      <c r="I97" s="110">
        <f t="shared" si="17"/>
        <v>0</v>
      </c>
      <c r="J97" s="110">
        <f t="shared" si="17"/>
        <v>0</v>
      </c>
      <c r="K97" s="110">
        <f t="shared" si="17"/>
        <v>0</v>
      </c>
    </row>
    <row r="98" spans="1:12" s="11" customFormat="1" x14ac:dyDescent="0.2">
      <c r="A98" s="28"/>
      <c r="B98" s="44"/>
      <c r="C98" s="177" t="s">
        <v>72</v>
      </c>
      <c r="D98" s="177"/>
      <c r="E98" s="177"/>
      <c r="F98" s="14">
        <f>F99+F100+F101+F103+F102</f>
        <v>0</v>
      </c>
      <c r="G98" s="14">
        <f t="shared" ref="G98:K98" si="18">G99+G100+G101+G103+G102</f>
        <v>0</v>
      </c>
      <c r="H98" s="14">
        <f t="shared" si="18"/>
        <v>0</v>
      </c>
      <c r="I98" s="14">
        <f t="shared" si="18"/>
        <v>0</v>
      </c>
      <c r="J98" s="14">
        <f t="shared" si="18"/>
        <v>0</v>
      </c>
      <c r="K98" s="14">
        <f t="shared" si="18"/>
        <v>0</v>
      </c>
    </row>
    <row r="99" spans="1:12" s="11" customFormat="1" ht="28.5" customHeight="1" x14ac:dyDescent="0.2">
      <c r="A99" s="28"/>
      <c r="B99" s="45">
        <v>21</v>
      </c>
      <c r="C99" s="204" t="s">
        <v>124</v>
      </c>
      <c r="D99" s="205"/>
      <c r="E99" s="206"/>
      <c r="F99" s="110">
        <f t="shared" ref="F99:K99" si="19">F30</f>
        <v>0</v>
      </c>
      <c r="G99" s="110">
        <f t="shared" si="19"/>
        <v>0</v>
      </c>
      <c r="H99" s="110">
        <f t="shared" si="19"/>
        <v>0</v>
      </c>
      <c r="I99" s="110">
        <f t="shared" si="19"/>
        <v>0</v>
      </c>
      <c r="J99" s="110">
        <f t="shared" si="19"/>
        <v>0</v>
      </c>
      <c r="K99" s="110">
        <f t="shared" si="19"/>
        <v>0</v>
      </c>
    </row>
    <row r="100" spans="1:12" s="11" customFormat="1" x14ac:dyDescent="0.2">
      <c r="A100" s="28"/>
      <c r="B100" s="41">
        <v>26</v>
      </c>
      <c r="C100" s="201" t="s">
        <v>16</v>
      </c>
      <c r="D100" s="202"/>
      <c r="E100" s="203"/>
      <c r="F100" s="110">
        <f t="shared" ref="F100:K100" si="20">F43</f>
        <v>0</v>
      </c>
      <c r="G100" s="110">
        <f t="shared" si="20"/>
        <v>0</v>
      </c>
      <c r="H100" s="110">
        <f t="shared" si="20"/>
        <v>0</v>
      </c>
      <c r="I100" s="110">
        <f t="shared" si="20"/>
        <v>0</v>
      </c>
      <c r="J100" s="110">
        <f t="shared" si="20"/>
        <v>0</v>
      </c>
      <c r="K100" s="110">
        <f t="shared" si="20"/>
        <v>0</v>
      </c>
    </row>
    <row r="101" spans="1:12" s="11" customFormat="1" x14ac:dyDescent="0.2">
      <c r="A101" s="28"/>
      <c r="B101" s="41">
        <v>23</v>
      </c>
      <c r="C101" s="201" t="s">
        <v>11</v>
      </c>
      <c r="D101" s="202"/>
      <c r="E101" s="203"/>
      <c r="F101" s="110">
        <f t="shared" ref="F101:K101" si="21">F35</f>
        <v>0</v>
      </c>
      <c r="G101" s="110">
        <f t="shared" si="21"/>
        <v>0</v>
      </c>
      <c r="H101" s="110">
        <f t="shared" si="21"/>
        <v>0</v>
      </c>
      <c r="I101" s="110">
        <f t="shared" si="21"/>
        <v>0</v>
      </c>
      <c r="J101" s="110">
        <f t="shared" si="21"/>
        <v>0</v>
      </c>
      <c r="K101" s="110">
        <f t="shared" si="21"/>
        <v>0</v>
      </c>
    </row>
    <row r="102" spans="1:12" s="11" customFormat="1" x14ac:dyDescent="0.2">
      <c r="A102" s="28"/>
      <c r="B102" s="41" t="s">
        <v>73</v>
      </c>
      <c r="C102" s="201" t="s">
        <v>74</v>
      </c>
      <c r="D102" s="202"/>
      <c r="E102" s="203"/>
      <c r="F102" s="110">
        <f t="shared" ref="F102:K102" si="22">F46-F26</f>
        <v>0</v>
      </c>
      <c r="G102" s="110">
        <f t="shared" si="22"/>
        <v>0</v>
      </c>
      <c r="H102" s="110">
        <f t="shared" si="22"/>
        <v>0</v>
      </c>
      <c r="I102" s="110">
        <f t="shared" si="22"/>
        <v>0</v>
      </c>
      <c r="J102" s="110">
        <f t="shared" si="22"/>
        <v>0</v>
      </c>
      <c r="K102" s="110">
        <f t="shared" si="22"/>
        <v>0</v>
      </c>
    </row>
    <row r="103" spans="1:12" s="11" customFormat="1" ht="38.25" x14ac:dyDescent="0.2">
      <c r="A103" s="28"/>
      <c r="B103" s="45" t="s">
        <v>75</v>
      </c>
      <c r="C103" s="204" t="s">
        <v>76</v>
      </c>
      <c r="D103" s="205"/>
      <c r="E103" s="206"/>
      <c r="F103" s="110">
        <f>F34+F38+F42+F44+F45+F47-F27+F48-F28</f>
        <v>0</v>
      </c>
      <c r="G103" s="110">
        <f t="shared" ref="G103:K103" si="23">G34+G38+G42+G44+G45+G47-G27+G48-G28</f>
        <v>0</v>
      </c>
      <c r="H103" s="110">
        <f t="shared" si="23"/>
        <v>0</v>
      </c>
      <c r="I103" s="110">
        <f t="shared" si="23"/>
        <v>0</v>
      </c>
      <c r="J103" s="110">
        <f t="shared" si="23"/>
        <v>0</v>
      </c>
      <c r="K103" s="110">
        <f t="shared" si="23"/>
        <v>0</v>
      </c>
    </row>
    <row r="104" spans="1:12" s="11" customFormat="1" ht="21.75" customHeight="1" x14ac:dyDescent="0.2">
      <c r="A104" s="28"/>
      <c r="B104" s="46"/>
      <c r="C104" s="195" t="s">
        <v>77</v>
      </c>
      <c r="D104" s="196"/>
      <c r="E104" s="197"/>
      <c r="F104" s="14">
        <f>F91-F98</f>
        <v>0</v>
      </c>
      <c r="G104" s="14">
        <f t="shared" ref="G104:K104" si="24">G91-G98</f>
        <v>0</v>
      </c>
      <c r="H104" s="14">
        <f t="shared" si="24"/>
        <v>0</v>
      </c>
      <c r="I104" s="14">
        <f t="shared" si="24"/>
        <v>0</v>
      </c>
      <c r="J104" s="14">
        <f t="shared" si="24"/>
        <v>0</v>
      </c>
      <c r="K104" s="14">
        <f t="shared" si="24"/>
        <v>0</v>
      </c>
    </row>
    <row r="105" spans="1:12" s="11" customFormat="1" ht="33" customHeight="1" x14ac:dyDescent="0.2">
      <c r="A105" s="28"/>
      <c r="B105" s="44"/>
      <c r="C105" s="195" t="s">
        <v>120</v>
      </c>
      <c r="D105" s="196"/>
      <c r="E105" s="197"/>
      <c r="F105" s="14">
        <f>F50</f>
        <v>0</v>
      </c>
      <c r="G105" s="14">
        <f>G50</f>
        <v>0</v>
      </c>
      <c r="H105" s="14">
        <f>H50</f>
        <v>0</v>
      </c>
      <c r="I105" s="52"/>
      <c r="J105" s="52"/>
      <c r="K105" s="52"/>
    </row>
    <row r="106" spans="1:12" s="11" customFormat="1" x14ac:dyDescent="0.2">
      <c r="A106" s="28"/>
      <c r="B106" s="47">
        <v>13901</v>
      </c>
      <c r="C106" s="195" t="s">
        <v>78</v>
      </c>
      <c r="D106" s="196"/>
      <c r="E106" s="197"/>
      <c r="F106" s="14">
        <f>F51</f>
        <v>0</v>
      </c>
      <c r="G106" s="14">
        <f>G51</f>
        <v>0</v>
      </c>
      <c r="H106" s="52"/>
      <c r="I106" s="52"/>
      <c r="J106" s="52"/>
      <c r="K106" s="52"/>
    </row>
    <row r="107" spans="1:12" s="11" customFormat="1" ht="22.5" customHeight="1" thickBot="1" x14ac:dyDescent="0.25">
      <c r="A107" s="28"/>
      <c r="B107" s="44"/>
      <c r="C107" s="198" t="s">
        <v>79</v>
      </c>
      <c r="D107" s="199"/>
      <c r="E107" s="200"/>
      <c r="F107" s="111">
        <f>F104+F105+F106</f>
        <v>0</v>
      </c>
      <c r="G107" s="111">
        <f t="shared" ref="G107:K107" si="25">G104+G105+G106</f>
        <v>0</v>
      </c>
      <c r="H107" s="111">
        <f t="shared" si="25"/>
        <v>0</v>
      </c>
      <c r="I107" s="111">
        <f t="shared" si="25"/>
        <v>0</v>
      </c>
      <c r="J107" s="111">
        <f t="shared" si="25"/>
        <v>0</v>
      </c>
      <c r="K107" s="111">
        <f t="shared" si="25"/>
        <v>0</v>
      </c>
    </row>
    <row r="108" spans="1:12" s="11" customFormat="1" x14ac:dyDescent="0.2">
      <c r="A108" s="28"/>
      <c r="B108" s="44"/>
      <c r="C108" s="48"/>
      <c r="D108" s="48"/>
      <c r="E108" s="48"/>
      <c r="F108" s="49"/>
      <c r="G108" s="49"/>
      <c r="H108" s="49"/>
      <c r="I108" s="49"/>
      <c r="J108" s="49"/>
      <c r="K108" s="49"/>
    </row>
    <row r="109" spans="1:12" s="63" customFormat="1" x14ac:dyDescent="0.25">
      <c r="A109" s="207" t="s">
        <v>91</v>
      </c>
      <c r="B109" s="207"/>
      <c r="C109" s="207"/>
      <c r="D109" s="207"/>
      <c r="E109" s="207"/>
      <c r="F109" s="207"/>
      <c r="G109" s="207"/>
      <c r="H109" s="207"/>
      <c r="I109" s="207"/>
      <c r="J109" s="207"/>
      <c r="K109" s="207"/>
      <c r="L109" s="62"/>
    </row>
    <row r="110" spans="1:12" s="63" customFormat="1" x14ac:dyDescent="0.25">
      <c r="A110" s="64"/>
      <c r="B110" s="64"/>
      <c r="C110" s="64"/>
      <c r="D110" s="64"/>
      <c r="E110" s="65"/>
      <c r="F110" s="65"/>
      <c r="G110" s="66"/>
      <c r="H110" s="66"/>
      <c r="I110" s="66"/>
      <c r="J110" s="66"/>
      <c r="K110" s="65"/>
      <c r="L110" s="65"/>
    </row>
    <row r="111" spans="1:12" s="63" customFormat="1" x14ac:dyDescent="0.25">
      <c r="A111" s="64"/>
      <c r="B111" s="64"/>
      <c r="C111" s="64"/>
      <c r="D111" s="67" t="s">
        <v>92</v>
      </c>
      <c r="E111" s="65"/>
      <c r="F111" s="65"/>
      <c r="G111" s="66"/>
      <c r="H111" s="66"/>
      <c r="I111" s="66"/>
      <c r="J111" s="66"/>
      <c r="K111" s="65"/>
      <c r="L111" s="65"/>
    </row>
    <row r="112" spans="1:12" s="63" customFormat="1" x14ac:dyDescent="0.25">
      <c r="E112" s="66"/>
      <c r="F112" s="66"/>
      <c r="G112" s="208" t="s">
        <v>96</v>
      </c>
      <c r="H112" s="208"/>
      <c r="I112" s="82"/>
      <c r="J112" s="82"/>
      <c r="K112" s="66"/>
      <c r="L112" s="66"/>
    </row>
    <row r="113" spans="5:12" s="63" customFormat="1" x14ac:dyDescent="0.2">
      <c r="E113" s="66"/>
      <c r="F113" s="66"/>
      <c r="G113" s="209" t="s">
        <v>97</v>
      </c>
      <c r="H113" s="209"/>
      <c r="I113" s="83"/>
      <c r="J113" s="83"/>
      <c r="K113" s="66"/>
      <c r="L113" s="66"/>
    </row>
  </sheetData>
  <mergeCells count="108">
    <mergeCell ref="C18:E18"/>
    <mergeCell ref="A1:K1"/>
    <mergeCell ref="A9:A10"/>
    <mergeCell ref="B9:B10"/>
    <mergeCell ref="C9:E10"/>
    <mergeCell ref="B11:E11"/>
    <mergeCell ref="C12:E12"/>
    <mergeCell ref="C13:E13"/>
    <mergeCell ref="C14:E14"/>
    <mergeCell ref="C15:E15"/>
    <mergeCell ref="C16:E16"/>
    <mergeCell ref="C17:E17"/>
    <mergeCell ref="A3:B3"/>
    <mergeCell ref="C3:E3"/>
    <mergeCell ref="A4:B4"/>
    <mergeCell ref="C4:E4"/>
    <mergeCell ref="F3:K3"/>
    <mergeCell ref="A5:B5"/>
    <mergeCell ref="C5:E5"/>
    <mergeCell ref="A6:B6"/>
    <mergeCell ref="C6:E6"/>
    <mergeCell ref="A7:B7"/>
    <mergeCell ref="C7:E7"/>
    <mergeCell ref="C30:E30"/>
    <mergeCell ref="C19:E19"/>
    <mergeCell ref="C20:E20"/>
    <mergeCell ref="C21:E21"/>
    <mergeCell ref="C22:E22"/>
    <mergeCell ref="C23:E23"/>
    <mergeCell ref="C24:E24"/>
    <mergeCell ref="C25:E25"/>
    <mergeCell ref="C26:E26"/>
    <mergeCell ref="C27:E27"/>
    <mergeCell ref="C28:E28"/>
    <mergeCell ref="B29:E29"/>
    <mergeCell ref="B52:E52"/>
    <mergeCell ref="A53:K53"/>
    <mergeCell ref="C42:E42"/>
    <mergeCell ref="C31:E31"/>
    <mergeCell ref="C32:E32"/>
    <mergeCell ref="C33:E33"/>
    <mergeCell ref="C34:E34"/>
    <mergeCell ref="C35:E35"/>
    <mergeCell ref="C36:E36"/>
    <mergeCell ref="C37:E37"/>
    <mergeCell ref="C38:E38"/>
    <mergeCell ref="C39:E39"/>
    <mergeCell ref="C40:E40"/>
    <mergeCell ref="C41:E41"/>
    <mergeCell ref="C43:E43"/>
    <mergeCell ref="C44:E44"/>
    <mergeCell ref="C45:E45"/>
    <mergeCell ref="C46:E46"/>
    <mergeCell ref="C47:E47"/>
    <mergeCell ref="C48:E48"/>
    <mergeCell ref="B49:E49"/>
    <mergeCell ref="B50:E50"/>
    <mergeCell ref="B51:E51"/>
    <mergeCell ref="B64:E64"/>
    <mergeCell ref="C65:E65"/>
    <mergeCell ref="C67:E67"/>
    <mergeCell ref="C68:E68"/>
    <mergeCell ref="C69:E69"/>
    <mergeCell ref="C70:E70"/>
    <mergeCell ref="C71:E71"/>
    <mergeCell ref="C72:E72"/>
    <mergeCell ref="B54:E54"/>
    <mergeCell ref="C55:E55"/>
    <mergeCell ref="C56:E56"/>
    <mergeCell ref="C57:E57"/>
    <mergeCell ref="C58:E58"/>
    <mergeCell ref="C59:E59"/>
    <mergeCell ref="C60:E60"/>
    <mergeCell ref="C61:E61"/>
    <mergeCell ref="C62:E62"/>
    <mergeCell ref="C63:E63"/>
    <mergeCell ref="B75:E75"/>
    <mergeCell ref="B76:E76"/>
    <mergeCell ref="B78:E78"/>
    <mergeCell ref="C82:E82"/>
    <mergeCell ref="C83:E83"/>
    <mergeCell ref="C84:E84"/>
    <mergeCell ref="C66:E66"/>
    <mergeCell ref="C73:E73"/>
    <mergeCell ref="B74:E74"/>
    <mergeCell ref="C80:E81"/>
    <mergeCell ref="A109:K109"/>
    <mergeCell ref="G112:H112"/>
    <mergeCell ref="G113:H113"/>
    <mergeCell ref="C94:E94"/>
    <mergeCell ref="C95:E95"/>
    <mergeCell ref="B86:E86"/>
    <mergeCell ref="C91:E91"/>
    <mergeCell ref="C92:E92"/>
    <mergeCell ref="C93:E93"/>
    <mergeCell ref="C89:E90"/>
    <mergeCell ref="C107:E107"/>
    <mergeCell ref="C96:E96"/>
    <mergeCell ref="C97:E97"/>
    <mergeCell ref="C98:E98"/>
    <mergeCell ref="C99:E99"/>
    <mergeCell ref="C100:E100"/>
    <mergeCell ref="C101:E101"/>
    <mergeCell ref="C102:E102"/>
    <mergeCell ref="C103:E103"/>
    <mergeCell ref="C104:E104"/>
    <mergeCell ref="C105:E105"/>
    <mergeCell ref="C106:E106"/>
  </mergeCells>
  <printOptions horizontalCentered="1"/>
  <pageMargins left="0.11811023622047245" right="0.11811023622047245" top="0.11811023622047245" bottom="0.11811023622047245" header="0.11811023622047245" footer="0.11811023622047245"/>
  <pageSetup paperSize="9" scale="75" orientation="landscape" r:id="rId1"/>
  <rowBreaks count="2" manualBreakCount="2">
    <brk id="52" max="16383" man="1"/>
    <brk id="85" max="16383" man="1"/>
  </rowBreaks>
  <customProperties>
    <customPr name="EpmWorksheetKeyString_GUID" r:id="rId2"/>
  </customProperties>
  <ignoredErrors>
    <ignoredError sqref="F91 G91:K9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3"/>
  <sheetViews>
    <sheetView view="pageBreakPreview" zoomScale="120" zoomScaleNormal="90" zoomScaleSheetLayoutView="120" workbookViewId="0">
      <pane ySplit="10" topLeftCell="A99" activePane="bottomLeft" state="frozen"/>
      <selection activeCell="C88" sqref="C88"/>
      <selection pane="bottomLeft" activeCell="H105" sqref="H105"/>
    </sheetView>
  </sheetViews>
  <sheetFormatPr defaultColWidth="9.140625" defaultRowHeight="12.75" x14ac:dyDescent="0.2"/>
  <cols>
    <col min="1" max="1" width="3.7109375" style="23" bestFit="1" customWidth="1"/>
    <col min="2" max="2" width="30.5703125" style="1" customWidth="1"/>
    <col min="3" max="3" width="28.5703125" style="50" customWidth="1"/>
    <col min="4" max="4" width="12" style="1" customWidth="1"/>
    <col min="5" max="5" width="20" style="1" customWidth="1"/>
    <col min="6" max="6" width="18.140625" style="25" customWidth="1"/>
    <col min="7" max="7" width="18.7109375" style="25" customWidth="1"/>
    <col min="8" max="8" width="15.7109375" style="25" customWidth="1"/>
    <col min="9" max="11" width="13.140625" style="25" customWidth="1"/>
    <col min="12" max="16384" width="9.140625" style="1"/>
  </cols>
  <sheetData>
    <row r="1" spans="1:11" ht="24" customHeight="1" x14ac:dyDescent="0.2">
      <c r="A1" s="140" t="s">
        <v>98</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87</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 t="shared" ref="F11:K11" si="0">F12+F15+F16+F22+F23+F26+F27+F28</f>
        <v>0</v>
      </c>
      <c r="G11" s="91">
        <f t="shared" si="0"/>
        <v>0</v>
      </c>
      <c r="H11" s="91">
        <f t="shared" si="0"/>
        <v>0</v>
      </c>
      <c r="I11" s="91">
        <f t="shared" si="0"/>
        <v>0</v>
      </c>
      <c r="J11" s="91">
        <f t="shared" si="0"/>
        <v>0</v>
      </c>
      <c r="K11" s="91">
        <f t="shared" si="0"/>
        <v>0</v>
      </c>
    </row>
    <row r="12" spans="1:11" x14ac:dyDescent="0.2">
      <c r="A12" s="3">
        <v>1</v>
      </c>
      <c r="B12" s="3">
        <v>11</v>
      </c>
      <c r="C12" s="150" t="s">
        <v>64</v>
      </c>
      <c r="D12" s="150"/>
      <c r="E12" s="150"/>
      <c r="F12" s="92"/>
      <c r="G12" s="92"/>
      <c r="H12" s="92"/>
      <c r="I12" s="92"/>
      <c r="J12" s="92"/>
      <c r="K12" s="92"/>
    </row>
    <row r="13" spans="1:11" x14ac:dyDescent="0.2">
      <c r="A13" s="10"/>
      <c r="B13" s="4">
        <v>111</v>
      </c>
      <c r="C13" s="154" t="s">
        <v>8</v>
      </c>
      <c r="D13" s="155"/>
      <c r="E13" s="156"/>
      <c r="F13" s="117"/>
      <c r="G13" s="117"/>
      <c r="H13" s="117"/>
      <c r="I13" s="117"/>
      <c r="J13" s="117"/>
      <c r="K13" s="117"/>
    </row>
    <row r="14" spans="1:11" x14ac:dyDescent="0.2">
      <c r="A14" s="10"/>
      <c r="B14" s="4">
        <v>113</v>
      </c>
      <c r="C14" s="154" t="s">
        <v>9</v>
      </c>
      <c r="D14" s="155"/>
      <c r="E14" s="156"/>
      <c r="F14" s="117"/>
      <c r="G14" s="117"/>
      <c r="H14" s="117"/>
      <c r="I14" s="117"/>
      <c r="J14" s="117"/>
      <c r="K14" s="117"/>
    </row>
    <row r="15" spans="1:11" x14ac:dyDescent="0.2">
      <c r="A15" s="3">
        <v>2</v>
      </c>
      <c r="B15" s="3">
        <v>12</v>
      </c>
      <c r="C15" s="150" t="s">
        <v>10</v>
      </c>
      <c r="D15" s="150"/>
      <c r="E15" s="150"/>
      <c r="F15" s="92"/>
      <c r="G15" s="92"/>
      <c r="H15" s="92"/>
      <c r="I15" s="92"/>
      <c r="J15" s="92"/>
      <c r="K15" s="92"/>
    </row>
    <row r="16" spans="1:11" ht="12" customHeight="1" x14ac:dyDescent="0.2">
      <c r="A16" s="3">
        <v>3</v>
      </c>
      <c r="B16" s="3">
        <v>13</v>
      </c>
      <c r="C16" s="150" t="s">
        <v>11</v>
      </c>
      <c r="D16" s="150"/>
      <c r="E16" s="150"/>
      <c r="F16" s="92"/>
      <c r="G16" s="92"/>
      <c r="H16" s="92"/>
      <c r="I16" s="92"/>
      <c r="J16" s="92"/>
      <c r="K16" s="92"/>
    </row>
    <row r="17" spans="1:11" ht="12.75" customHeight="1" x14ac:dyDescent="0.2">
      <c r="A17" s="5"/>
      <c r="B17" s="6">
        <v>13101</v>
      </c>
      <c r="C17" s="154" t="s">
        <v>110</v>
      </c>
      <c r="D17" s="155"/>
      <c r="E17" s="156"/>
      <c r="F17" s="109"/>
      <c r="G17" s="109"/>
      <c r="H17" s="109"/>
      <c r="I17" s="109"/>
      <c r="J17" s="109"/>
      <c r="K17" s="109"/>
    </row>
    <row r="18" spans="1:11" x14ac:dyDescent="0.2">
      <c r="A18" s="5"/>
      <c r="B18" s="7">
        <v>13401</v>
      </c>
      <c r="C18" s="151" t="s">
        <v>111</v>
      </c>
      <c r="D18" s="152"/>
      <c r="E18" s="153"/>
      <c r="F18" s="109"/>
      <c r="G18" s="109"/>
      <c r="H18" s="109"/>
      <c r="I18" s="109"/>
      <c r="J18" s="109"/>
      <c r="K18" s="109"/>
    </row>
    <row r="19" spans="1:11" x14ac:dyDescent="0.2">
      <c r="A19" s="5"/>
      <c r="B19" s="7">
        <v>13104</v>
      </c>
      <c r="C19" s="151" t="s">
        <v>12</v>
      </c>
      <c r="D19" s="152"/>
      <c r="E19" s="153"/>
      <c r="F19" s="109"/>
      <c r="G19" s="109"/>
      <c r="H19" s="109"/>
      <c r="I19" s="109"/>
      <c r="J19" s="109"/>
      <c r="K19" s="109"/>
    </row>
    <row r="20" spans="1:11" x14ac:dyDescent="0.2">
      <c r="A20" s="5"/>
      <c r="B20" s="7">
        <v>13404</v>
      </c>
      <c r="C20" s="151" t="s">
        <v>13</v>
      </c>
      <c r="D20" s="152"/>
      <c r="E20" s="153"/>
      <c r="F20" s="109"/>
      <c r="G20" s="109"/>
      <c r="H20" s="109"/>
      <c r="I20" s="109"/>
      <c r="J20" s="109"/>
      <c r="K20" s="109"/>
    </row>
    <row r="21" spans="1:11" x14ac:dyDescent="0.2">
      <c r="A21" s="5"/>
      <c r="B21" s="7">
        <v>13502</v>
      </c>
      <c r="C21" s="151" t="s">
        <v>80</v>
      </c>
      <c r="D21" s="152"/>
      <c r="E21" s="153"/>
      <c r="F21" s="109"/>
      <c r="G21" s="109"/>
      <c r="H21" s="109"/>
      <c r="I21" s="109"/>
      <c r="J21" s="109"/>
      <c r="K21" s="109"/>
    </row>
    <row r="22" spans="1:11" x14ac:dyDescent="0.2">
      <c r="A22" s="3">
        <v>4</v>
      </c>
      <c r="B22" s="3">
        <v>14</v>
      </c>
      <c r="C22" s="150" t="s">
        <v>14</v>
      </c>
      <c r="D22" s="150"/>
      <c r="E22" s="150"/>
      <c r="F22" s="92"/>
      <c r="G22" s="92"/>
      <c r="H22" s="92"/>
      <c r="I22" s="92"/>
      <c r="J22" s="92"/>
      <c r="K22" s="92"/>
    </row>
    <row r="23" spans="1:11" x14ac:dyDescent="0.2">
      <c r="A23" s="3">
        <v>5</v>
      </c>
      <c r="B23" s="3">
        <v>15</v>
      </c>
      <c r="C23" s="150" t="s">
        <v>15</v>
      </c>
      <c r="D23" s="150"/>
      <c r="E23" s="150"/>
      <c r="F23" s="92"/>
      <c r="G23" s="92"/>
      <c r="H23" s="92"/>
      <c r="I23" s="92"/>
      <c r="J23" s="92"/>
      <c r="K23" s="92"/>
    </row>
    <row r="24" spans="1:11" x14ac:dyDescent="0.2">
      <c r="A24" s="5"/>
      <c r="B24" s="6">
        <v>151</v>
      </c>
      <c r="C24" s="157" t="s">
        <v>16</v>
      </c>
      <c r="D24" s="158"/>
      <c r="E24" s="159"/>
      <c r="F24" s="118"/>
      <c r="G24" s="118"/>
      <c r="H24" s="118"/>
      <c r="I24" s="118"/>
      <c r="J24" s="118"/>
      <c r="K24" s="118"/>
    </row>
    <row r="25" spans="1:11" x14ac:dyDescent="0.2">
      <c r="A25" s="5"/>
      <c r="B25" s="8">
        <v>1540101</v>
      </c>
      <c r="C25" s="157" t="s">
        <v>17</v>
      </c>
      <c r="D25" s="158"/>
      <c r="E25" s="159"/>
      <c r="F25" s="118"/>
      <c r="G25" s="118"/>
      <c r="H25" s="118"/>
      <c r="I25" s="118"/>
      <c r="J25" s="118"/>
      <c r="K25" s="118"/>
    </row>
    <row r="26" spans="1:11" x14ac:dyDescent="0.2">
      <c r="A26" s="3">
        <v>6</v>
      </c>
      <c r="B26" s="3">
        <v>31</v>
      </c>
      <c r="C26" s="150" t="s">
        <v>18</v>
      </c>
      <c r="D26" s="150"/>
      <c r="E26" s="150"/>
      <c r="F26" s="92"/>
      <c r="G26" s="92"/>
      <c r="H26" s="92"/>
      <c r="I26" s="92"/>
      <c r="J26" s="92"/>
      <c r="K26" s="92"/>
    </row>
    <row r="27" spans="1:11" x14ac:dyDescent="0.2">
      <c r="A27" s="3">
        <v>7</v>
      </c>
      <c r="B27" s="3">
        <v>32</v>
      </c>
      <c r="C27" s="160" t="s">
        <v>19</v>
      </c>
      <c r="D27" s="161"/>
      <c r="E27" s="162"/>
      <c r="F27" s="92"/>
      <c r="G27" s="92"/>
      <c r="H27" s="92"/>
      <c r="I27" s="92"/>
      <c r="J27" s="92"/>
      <c r="K27" s="92"/>
    </row>
    <row r="28" spans="1:11" x14ac:dyDescent="0.2">
      <c r="A28" s="3">
        <v>8</v>
      </c>
      <c r="B28" s="9">
        <v>33</v>
      </c>
      <c r="C28" s="160" t="s">
        <v>20</v>
      </c>
      <c r="D28" s="161"/>
      <c r="E28" s="162"/>
      <c r="F28" s="92"/>
      <c r="G28" s="92"/>
      <c r="H28" s="92"/>
      <c r="I28" s="92"/>
      <c r="J28" s="92"/>
      <c r="K28" s="92"/>
    </row>
    <row r="29" spans="1:11" ht="25.5" customHeight="1" x14ac:dyDescent="0.2">
      <c r="A29" s="2" t="s">
        <v>21</v>
      </c>
      <c r="B29" s="144" t="s">
        <v>22</v>
      </c>
      <c r="C29" s="145"/>
      <c r="D29" s="145"/>
      <c r="E29" s="146"/>
      <c r="F29" s="91">
        <f t="shared" ref="F29:K29" si="1">F30+F34+F35+F38+F42+F43+F44+F45+F46+F47+F48</f>
        <v>0</v>
      </c>
      <c r="G29" s="91">
        <f t="shared" si="1"/>
        <v>0</v>
      </c>
      <c r="H29" s="91">
        <f t="shared" si="1"/>
        <v>0</v>
      </c>
      <c r="I29" s="91">
        <f t="shared" si="1"/>
        <v>0</v>
      </c>
      <c r="J29" s="91">
        <f t="shared" si="1"/>
        <v>0</v>
      </c>
      <c r="K29" s="91">
        <f t="shared" si="1"/>
        <v>0</v>
      </c>
    </row>
    <row r="30" spans="1:11" x14ac:dyDescent="0.2">
      <c r="A30" s="3">
        <v>9</v>
      </c>
      <c r="B30" s="3">
        <v>21</v>
      </c>
      <c r="C30" s="150" t="s">
        <v>23</v>
      </c>
      <c r="D30" s="150"/>
      <c r="E30" s="150"/>
      <c r="F30" s="94"/>
      <c r="G30" s="94"/>
      <c r="H30" s="94"/>
      <c r="I30" s="94"/>
      <c r="J30" s="94"/>
      <c r="K30" s="94"/>
    </row>
    <row r="31" spans="1:11" x14ac:dyDescent="0.2">
      <c r="A31" s="5"/>
      <c r="B31" s="6" t="s">
        <v>24</v>
      </c>
      <c r="C31" s="157" t="s">
        <v>25</v>
      </c>
      <c r="D31" s="158"/>
      <c r="E31" s="159"/>
      <c r="F31" s="119"/>
      <c r="G31" s="119"/>
      <c r="H31" s="119"/>
      <c r="I31" s="119"/>
      <c r="J31" s="119"/>
      <c r="K31" s="119"/>
    </row>
    <row r="32" spans="1:11" x14ac:dyDescent="0.2">
      <c r="A32" s="5"/>
      <c r="B32" s="6" t="s">
        <v>26</v>
      </c>
      <c r="C32" s="157" t="s">
        <v>27</v>
      </c>
      <c r="D32" s="158"/>
      <c r="E32" s="159"/>
      <c r="F32" s="119"/>
      <c r="G32" s="119"/>
      <c r="H32" s="119"/>
      <c r="I32" s="119"/>
      <c r="J32" s="119"/>
      <c r="K32" s="119"/>
    </row>
    <row r="33" spans="1:11" x14ac:dyDescent="0.2">
      <c r="A33" s="5"/>
      <c r="B33" s="6">
        <v>219</v>
      </c>
      <c r="C33" s="157" t="s">
        <v>28</v>
      </c>
      <c r="D33" s="158"/>
      <c r="E33" s="159"/>
      <c r="F33" s="119"/>
      <c r="G33" s="119"/>
      <c r="H33" s="119"/>
      <c r="I33" s="119"/>
      <c r="J33" s="119"/>
      <c r="K33" s="119"/>
    </row>
    <row r="34" spans="1:11" x14ac:dyDescent="0.2">
      <c r="A34" s="3">
        <v>10</v>
      </c>
      <c r="B34" s="3">
        <v>22</v>
      </c>
      <c r="C34" s="150" t="s">
        <v>29</v>
      </c>
      <c r="D34" s="150"/>
      <c r="E34" s="150"/>
      <c r="F34" s="94"/>
      <c r="G34" s="94"/>
      <c r="H34" s="94"/>
      <c r="I34" s="94"/>
      <c r="J34" s="94"/>
      <c r="K34" s="94"/>
    </row>
    <row r="35" spans="1:11" x14ac:dyDescent="0.2">
      <c r="A35" s="3">
        <v>11</v>
      </c>
      <c r="B35" s="3">
        <v>23</v>
      </c>
      <c r="C35" s="150" t="s">
        <v>11</v>
      </c>
      <c r="D35" s="150"/>
      <c r="E35" s="150"/>
      <c r="F35" s="94"/>
      <c r="G35" s="94"/>
      <c r="H35" s="94"/>
      <c r="I35" s="94"/>
      <c r="J35" s="94"/>
      <c r="K35" s="94"/>
    </row>
    <row r="36" spans="1:11" x14ac:dyDescent="0.2">
      <c r="A36" s="10"/>
      <c r="B36" s="6">
        <v>23104</v>
      </c>
      <c r="C36" s="154" t="s">
        <v>30</v>
      </c>
      <c r="D36" s="155"/>
      <c r="E36" s="156"/>
      <c r="F36" s="109"/>
      <c r="G36" s="109"/>
      <c r="H36" s="109"/>
      <c r="I36" s="109"/>
      <c r="J36" s="109"/>
      <c r="K36" s="109"/>
    </row>
    <row r="37" spans="1:11" x14ac:dyDescent="0.2">
      <c r="A37" s="10"/>
      <c r="B37" s="7">
        <v>2310881</v>
      </c>
      <c r="C37" s="151" t="s">
        <v>81</v>
      </c>
      <c r="D37" s="152"/>
      <c r="E37" s="153"/>
      <c r="F37" s="109"/>
      <c r="G37" s="109"/>
      <c r="H37" s="109"/>
      <c r="I37" s="109"/>
      <c r="J37" s="109"/>
      <c r="K37" s="109"/>
    </row>
    <row r="38" spans="1:11" x14ac:dyDescent="0.2">
      <c r="A38" s="3">
        <v>12</v>
      </c>
      <c r="B38" s="3">
        <v>24</v>
      </c>
      <c r="C38" s="150" t="s">
        <v>112</v>
      </c>
      <c r="D38" s="150"/>
      <c r="E38" s="150"/>
      <c r="F38" s="94"/>
      <c r="G38" s="94"/>
      <c r="H38" s="94"/>
      <c r="I38" s="94"/>
      <c r="J38" s="94"/>
      <c r="K38" s="94"/>
    </row>
    <row r="39" spans="1:11" s="11" customFormat="1" x14ac:dyDescent="0.2">
      <c r="A39" s="10"/>
      <c r="B39" s="7">
        <v>241</v>
      </c>
      <c r="C39" s="163" t="s">
        <v>31</v>
      </c>
      <c r="D39" s="164"/>
      <c r="E39" s="165"/>
      <c r="F39" s="97"/>
      <c r="G39" s="97"/>
      <c r="H39" s="97"/>
      <c r="I39" s="97"/>
      <c r="J39" s="97"/>
      <c r="K39" s="97"/>
    </row>
    <row r="40" spans="1:11" x14ac:dyDescent="0.2">
      <c r="A40" s="10"/>
      <c r="B40" s="7">
        <v>242</v>
      </c>
      <c r="C40" s="163" t="s">
        <v>32</v>
      </c>
      <c r="D40" s="164"/>
      <c r="E40" s="165"/>
      <c r="F40" s="97"/>
      <c r="G40" s="97"/>
      <c r="H40" s="97"/>
      <c r="I40" s="97"/>
      <c r="J40" s="97"/>
      <c r="K40" s="97"/>
    </row>
    <row r="41" spans="1:11" x14ac:dyDescent="0.2">
      <c r="A41" s="10"/>
      <c r="B41" s="12">
        <v>244</v>
      </c>
      <c r="C41" s="151" t="s">
        <v>33</v>
      </c>
      <c r="D41" s="152"/>
      <c r="E41" s="153"/>
      <c r="F41" s="97"/>
      <c r="G41" s="97"/>
      <c r="H41" s="97"/>
      <c r="I41" s="97"/>
      <c r="J41" s="97"/>
      <c r="K41" s="97"/>
    </row>
    <row r="42" spans="1:11" x14ac:dyDescent="0.2">
      <c r="A42" s="3">
        <v>13</v>
      </c>
      <c r="B42" s="3">
        <v>25</v>
      </c>
      <c r="C42" s="150" t="s">
        <v>34</v>
      </c>
      <c r="D42" s="150"/>
      <c r="E42" s="150"/>
      <c r="F42" s="94"/>
      <c r="G42" s="94"/>
      <c r="H42" s="94"/>
      <c r="I42" s="94"/>
      <c r="J42" s="94"/>
      <c r="K42" s="94"/>
    </row>
    <row r="43" spans="1:11" x14ac:dyDescent="0.2">
      <c r="A43" s="3">
        <v>14</v>
      </c>
      <c r="B43" s="3">
        <v>26</v>
      </c>
      <c r="C43" s="150" t="s">
        <v>16</v>
      </c>
      <c r="D43" s="150"/>
      <c r="E43" s="150"/>
      <c r="F43" s="94"/>
      <c r="G43" s="94"/>
      <c r="H43" s="94"/>
      <c r="I43" s="94"/>
      <c r="J43" s="94"/>
      <c r="K43" s="94"/>
    </row>
    <row r="44" spans="1:11" x14ac:dyDescent="0.2">
      <c r="A44" s="3">
        <v>15</v>
      </c>
      <c r="B44" s="3">
        <v>27</v>
      </c>
      <c r="C44" s="150" t="s">
        <v>35</v>
      </c>
      <c r="D44" s="150"/>
      <c r="E44" s="150"/>
      <c r="F44" s="94"/>
      <c r="G44" s="94"/>
      <c r="H44" s="94"/>
      <c r="I44" s="94"/>
      <c r="J44" s="94"/>
      <c r="K44" s="94"/>
    </row>
    <row r="45" spans="1:11" x14ac:dyDescent="0.2">
      <c r="A45" s="3">
        <v>16</v>
      </c>
      <c r="B45" s="3">
        <v>29</v>
      </c>
      <c r="C45" s="150" t="s">
        <v>36</v>
      </c>
      <c r="D45" s="150"/>
      <c r="E45" s="150"/>
      <c r="F45" s="94"/>
      <c r="G45" s="94"/>
      <c r="H45" s="94"/>
      <c r="I45" s="94"/>
      <c r="J45" s="94"/>
      <c r="K45" s="94"/>
    </row>
    <row r="46" spans="1:11" x14ac:dyDescent="0.2">
      <c r="A46" s="3">
        <v>17</v>
      </c>
      <c r="B46" s="3">
        <v>31</v>
      </c>
      <c r="C46" s="150" t="s">
        <v>37</v>
      </c>
      <c r="D46" s="150">
        <v>1692</v>
      </c>
      <c r="E46" s="150">
        <v>2635</v>
      </c>
      <c r="F46" s="94"/>
      <c r="G46" s="94"/>
      <c r="H46" s="94"/>
      <c r="I46" s="94"/>
      <c r="J46" s="94"/>
      <c r="K46" s="94"/>
    </row>
    <row r="47" spans="1:11" x14ac:dyDescent="0.2">
      <c r="A47" s="3">
        <v>18</v>
      </c>
      <c r="B47" s="3">
        <v>32</v>
      </c>
      <c r="C47" s="160" t="s">
        <v>38</v>
      </c>
      <c r="D47" s="161"/>
      <c r="E47" s="162"/>
      <c r="F47" s="94"/>
      <c r="G47" s="94"/>
      <c r="H47" s="94"/>
      <c r="I47" s="94"/>
      <c r="J47" s="94"/>
      <c r="K47" s="94"/>
    </row>
    <row r="48" spans="1:11" x14ac:dyDescent="0.2">
      <c r="A48" s="3">
        <v>19</v>
      </c>
      <c r="B48" s="3">
        <v>33</v>
      </c>
      <c r="C48" s="150" t="s">
        <v>113</v>
      </c>
      <c r="D48" s="150">
        <v>0</v>
      </c>
      <c r="E48" s="150">
        <v>0</v>
      </c>
      <c r="F48" s="94"/>
      <c r="G48" s="94"/>
      <c r="H48" s="94"/>
      <c r="I48" s="94"/>
      <c r="J48" s="94"/>
      <c r="K48" s="94"/>
    </row>
    <row r="49" spans="1:11" x14ac:dyDescent="0.2">
      <c r="A49" s="13" t="s">
        <v>39</v>
      </c>
      <c r="B49" s="166" t="s">
        <v>40</v>
      </c>
      <c r="C49" s="166"/>
      <c r="D49" s="166"/>
      <c r="E49" s="166"/>
      <c r="F49" s="14">
        <f t="shared" ref="F49:K49" si="2">F11-F29</f>
        <v>0</v>
      </c>
      <c r="G49" s="14">
        <f t="shared" si="2"/>
        <v>0</v>
      </c>
      <c r="H49" s="14">
        <f t="shared" si="2"/>
        <v>0</v>
      </c>
      <c r="I49" s="14">
        <f t="shared" si="2"/>
        <v>0</v>
      </c>
      <c r="J49" s="14">
        <f t="shared" si="2"/>
        <v>0</v>
      </c>
      <c r="K49" s="14">
        <f t="shared" si="2"/>
        <v>0</v>
      </c>
    </row>
    <row r="50" spans="1:11" ht="18" customHeight="1" x14ac:dyDescent="0.2">
      <c r="A50" s="15" t="s">
        <v>41</v>
      </c>
      <c r="B50" s="167" t="s">
        <v>42</v>
      </c>
      <c r="C50" s="167"/>
      <c r="D50" s="167"/>
      <c r="E50" s="167"/>
      <c r="F50" s="16">
        <f>F84</f>
        <v>0</v>
      </c>
      <c r="G50" s="16">
        <f t="shared" ref="G50:H50" si="3">G84</f>
        <v>0</v>
      </c>
      <c r="H50" s="16">
        <f t="shared" si="3"/>
        <v>0</v>
      </c>
      <c r="I50" s="17"/>
      <c r="J50" s="17"/>
      <c r="K50" s="17"/>
    </row>
    <row r="51" spans="1:11" ht="18" customHeight="1" x14ac:dyDescent="0.2">
      <c r="A51" s="18" t="s">
        <v>43</v>
      </c>
      <c r="B51" s="168" t="s">
        <v>44</v>
      </c>
      <c r="C51" s="169"/>
      <c r="D51" s="169"/>
      <c r="E51" s="170"/>
      <c r="F51" s="19"/>
      <c r="G51" s="19"/>
      <c r="H51" s="20"/>
      <c r="I51" s="20"/>
      <c r="J51" s="20"/>
      <c r="K51" s="20"/>
    </row>
    <row r="52" spans="1:11" ht="25.5" customHeight="1" x14ac:dyDescent="0.2">
      <c r="A52" s="21" t="s">
        <v>45</v>
      </c>
      <c r="B52" s="171" t="s">
        <v>46</v>
      </c>
      <c r="C52" s="172"/>
      <c r="D52" s="172"/>
      <c r="E52" s="173"/>
      <c r="F52" s="22">
        <f>F49+F50+F51</f>
        <v>0</v>
      </c>
      <c r="G52" s="22">
        <f t="shared" ref="G52:K52" si="4">G49+G50+G51</f>
        <v>0</v>
      </c>
      <c r="H52" s="22">
        <f t="shared" si="4"/>
        <v>0</v>
      </c>
      <c r="I52" s="22">
        <f t="shared" si="4"/>
        <v>0</v>
      </c>
      <c r="J52" s="22">
        <f t="shared" si="4"/>
        <v>0</v>
      </c>
      <c r="K52" s="22">
        <f t="shared" si="4"/>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5">G55+G56+G57+G59+G60+G61+G62</f>
        <v>0</v>
      </c>
      <c r="H54" s="14">
        <f t="shared" si="5"/>
        <v>0</v>
      </c>
      <c r="I54" s="14">
        <f t="shared" si="5"/>
        <v>0</v>
      </c>
      <c r="J54" s="14">
        <f t="shared" si="5"/>
        <v>0</v>
      </c>
      <c r="K54" s="14">
        <f t="shared" si="5"/>
        <v>0</v>
      </c>
    </row>
    <row r="55" spans="1:11" ht="15" customHeight="1" x14ac:dyDescent="0.2">
      <c r="A55" s="3">
        <v>20</v>
      </c>
      <c r="B55" s="3">
        <v>43</v>
      </c>
      <c r="C55" s="160" t="s">
        <v>114</v>
      </c>
      <c r="D55" s="161"/>
      <c r="E55" s="162"/>
      <c r="F55" s="96"/>
      <c r="G55" s="96"/>
      <c r="H55" s="96"/>
      <c r="I55" s="96"/>
      <c r="J55" s="96"/>
      <c r="K55" s="96"/>
    </row>
    <row r="56" spans="1:11" x14ac:dyDescent="0.2">
      <c r="A56" s="3">
        <v>21</v>
      </c>
      <c r="B56" s="3">
        <v>44</v>
      </c>
      <c r="C56" s="150" t="s">
        <v>48</v>
      </c>
      <c r="D56" s="150"/>
      <c r="E56" s="150"/>
      <c r="F56" s="96"/>
      <c r="G56" s="96"/>
      <c r="H56" s="96"/>
      <c r="I56" s="96"/>
      <c r="J56" s="96"/>
      <c r="K56" s="96"/>
    </row>
    <row r="57" spans="1:11" ht="15" customHeight="1" x14ac:dyDescent="0.2">
      <c r="A57" s="3">
        <v>22</v>
      </c>
      <c r="B57" s="3">
        <v>45</v>
      </c>
      <c r="C57" s="150" t="s">
        <v>115</v>
      </c>
      <c r="D57" s="150"/>
      <c r="E57" s="150"/>
      <c r="F57" s="96"/>
      <c r="G57" s="96"/>
      <c r="H57" s="96"/>
      <c r="I57" s="96"/>
      <c r="J57" s="96"/>
      <c r="K57" s="96"/>
    </row>
    <row r="58" spans="1:11" ht="25.5" customHeight="1" x14ac:dyDescent="0.2">
      <c r="A58" s="5"/>
      <c r="B58" s="7">
        <v>4540101</v>
      </c>
      <c r="C58" s="151" t="s">
        <v>49</v>
      </c>
      <c r="D58" s="152"/>
      <c r="E58" s="153"/>
      <c r="F58" s="119"/>
      <c r="G58" s="119"/>
      <c r="H58" s="119"/>
      <c r="I58" s="119"/>
      <c r="J58" s="119"/>
      <c r="K58" s="119"/>
    </row>
    <row r="59" spans="1:11" x14ac:dyDescent="0.2">
      <c r="A59" s="3">
        <v>23</v>
      </c>
      <c r="B59" s="3">
        <v>49</v>
      </c>
      <c r="C59" s="150" t="s">
        <v>50</v>
      </c>
      <c r="D59" s="150"/>
      <c r="E59" s="150"/>
      <c r="F59" s="96"/>
      <c r="G59" s="96"/>
      <c r="H59" s="96"/>
      <c r="I59" s="96"/>
      <c r="J59" s="96"/>
      <c r="K59" s="96"/>
    </row>
    <row r="60" spans="1:11" x14ac:dyDescent="0.2">
      <c r="A60" s="3">
        <v>24</v>
      </c>
      <c r="B60" s="3">
        <v>53</v>
      </c>
      <c r="C60" s="150" t="s">
        <v>51</v>
      </c>
      <c r="D60" s="150"/>
      <c r="E60" s="150"/>
      <c r="F60" s="96"/>
      <c r="G60" s="96"/>
      <c r="H60" s="96"/>
      <c r="I60" s="96"/>
      <c r="J60" s="96"/>
      <c r="K60" s="96"/>
    </row>
    <row r="61" spans="1:11" x14ac:dyDescent="0.2">
      <c r="A61" s="3">
        <v>25</v>
      </c>
      <c r="B61" s="3">
        <v>54</v>
      </c>
      <c r="C61" s="150" t="s">
        <v>48</v>
      </c>
      <c r="D61" s="150"/>
      <c r="E61" s="150"/>
      <c r="F61" s="96"/>
      <c r="G61" s="96"/>
      <c r="H61" s="96"/>
      <c r="I61" s="96"/>
      <c r="J61" s="96"/>
      <c r="K61" s="96"/>
    </row>
    <row r="62" spans="1:11" ht="12.75" customHeight="1" x14ac:dyDescent="0.2">
      <c r="A62" s="3">
        <v>26</v>
      </c>
      <c r="B62" s="3">
        <v>59</v>
      </c>
      <c r="C62" s="160" t="s">
        <v>52</v>
      </c>
      <c r="D62" s="161"/>
      <c r="E62" s="162"/>
      <c r="F62" s="94"/>
      <c r="G62" s="94"/>
      <c r="H62" s="94"/>
      <c r="I62" s="94"/>
      <c r="J62" s="94"/>
      <c r="K62" s="94"/>
    </row>
    <row r="63" spans="1:11" ht="18" customHeight="1" x14ac:dyDescent="0.2">
      <c r="A63" s="5"/>
      <c r="B63" s="6">
        <v>593</v>
      </c>
      <c r="C63" s="157" t="s">
        <v>53</v>
      </c>
      <c r="D63" s="158"/>
      <c r="E63" s="159"/>
      <c r="F63" s="119"/>
      <c r="G63" s="119"/>
      <c r="H63" s="119"/>
      <c r="I63" s="119"/>
      <c r="J63" s="119"/>
      <c r="K63" s="119"/>
    </row>
    <row r="64" spans="1:11" ht="15" customHeight="1" x14ac:dyDescent="0.2">
      <c r="A64" s="13" t="s">
        <v>54</v>
      </c>
      <c r="B64" s="177" t="s">
        <v>104</v>
      </c>
      <c r="C64" s="177"/>
      <c r="D64" s="177">
        <v>1617922</v>
      </c>
      <c r="E64" s="177">
        <v>1439250</v>
      </c>
      <c r="F64" s="14">
        <f>F65+F66+F67+F69+F70+F71+F72</f>
        <v>0</v>
      </c>
      <c r="G64" s="14">
        <f t="shared" ref="G64:K64" si="6">G65+G66+G67+G69+G70+G71+G72</f>
        <v>0</v>
      </c>
      <c r="H64" s="14">
        <f t="shared" si="6"/>
        <v>0</v>
      </c>
      <c r="I64" s="14">
        <f t="shared" si="6"/>
        <v>0</v>
      </c>
      <c r="J64" s="14">
        <f t="shared" si="6"/>
        <v>0</v>
      </c>
      <c r="K64" s="14">
        <f t="shared" si="6"/>
        <v>0</v>
      </c>
    </row>
    <row r="65" spans="1:11" ht="15" customHeight="1" x14ac:dyDescent="0.2">
      <c r="A65" s="3">
        <v>27</v>
      </c>
      <c r="B65" s="3">
        <v>43</v>
      </c>
      <c r="C65" s="160" t="s">
        <v>114</v>
      </c>
      <c r="D65" s="161"/>
      <c r="E65" s="162"/>
      <c r="F65" s="96"/>
      <c r="G65" s="96"/>
      <c r="H65" s="96"/>
      <c r="I65" s="96"/>
      <c r="J65" s="96"/>
      <c r="K65" s="96"/>
    </row>
    <row r="66" spans="1:11" ht="15" customHeight="1" x14ac:dyDescent="0.2">
      <c r="A66" s="3">
        <v>28</v>
      </c>
      <c r="B66" s="3">
        <v>44</v>
      </c>
      <c r="C66" s="150" t="s">
        <v>48</v>
      </c>
      <c r="D66" s="150">
        <v>839</v>
      </c>
      <c r="E66" s="150">
        <v>1562</v>
      </c>
      <c r="F66" s="96"/>
      <c r="G66" s="96"/>
      <c r="H66" s="96"/>
      <c r="I66" s="96"/>
      <c r="J66" s="96"/>
      <c r="K66" s="96"/>
    </row>
    <row r="67" spans="1:11" ht="15" customHeight="1" x14ac:dyDescent="0.2">
      <c r="A67" s="3">
        <v>29</v>
      </c>
      <c r="B67" s="3">
        <v>45</v>
      </c>
      <c r="C67" s="150" t="s">
        <v>115</v>
      </c>
      <c r="D67" s="150">
        <v>106</v>
      </c>
      <c r="E67" s="150">
        <v>1156</v>
      </c>
      <c r="F67" s="96"/>
      <c r="G67" s="96"/>
      <c r="H67" s="96"/>
      <c r="I67" s="96"/>
      <c r="J67" s="96"/>
      <c r="K67" s="96"/>
    </row>
    <row r="68" spans="1:11" ht="30.75" customHeight="1" x14ac:dyDescent="0.2">
      <c r="A68" s="5"/>
      <c r="B68" s="7">
        <v>4540101</v>
      </c>
      <c r="C68" s="151" t="s">
        <v>49</v>
      </c>
      <c r="D68" s="152"/>
      <c r="E68" s="153"/>
      <c r="F68" s="119"/>
      <c r="G68" s="119"/>
      <c r="H68" s="119"/>
      <c r="I68" s="119"/>
      <c r="J68" s="119"/>
      <c r="K68" s="119"/>
    </row>
    <row r="69" spans="1:11" ht="15" customHeight="1" x14ac:dyDescent="0.2">
      <c r="A69" s="3">
        <v>30</v>
      </c>
      <c r="B69" s="3">
        <v>49</v>
      </c>
      <c r="C69" s="150" t="s">
        <v>50</v>
      </c>
      <c r="D69" s="150">
        <v>33</v>
      </c>
      <c r="E69" s="150">
        <v>47</v>
      </c>
      <c r="F69" s="96"/>
      <c r="G69" s="96"/>
      <c r="H69" s="96"/>
      <c r="I69" s="96"/>
      <c r="J69" s="96"/>
      <c r="K69" s="96"/>
    </row>
    <row r="70" spans="1:11" ht="15" customHeight="1" x14ac:dyDescent="0.2">
      <c r="A70" s="3">
        <v>31</v>
      </c>
      <c r="B70" s="3">
        <v>53</v>
      </c>
      <c r="C70" s="150" t="s">
        <v>51</v>
      </c>
      <c r="D70" s="150">
        <v>29411</v>
      </c>
      <c r="E70" s="150">
        <v>24835</v>
      </c>
      <c r="F70" s="96"/>
      <c r="G70" s="96"/>
      <c r="H70" s="96"/>
      <c r="I70" s="96"/>
      <c r="J70" s="96"/>
      <c r="K70" s="96"/>
    </row>
    <row r="71" spans="1:11" ht="15" customHeight="1" x14ac:dyDescent="0.2">
      <c r="A71" s="3">
        <v>32</v>
      </c>
      <c r="B71" s="3">
        <v>54</v>
      </c>
      <c r="C71" s="150" t="s">
        <v>48</v>
      </c>
      <c r="D71" s="150">
        <v>1586148</v>
      </c>
      <c r="E71" s="150">
        <v>1410220</v>
      </c>
      <c r="F71" s="96"/>
      <c r="G71" s="96"/>
      <c r="H71" s="96"/>
      <c r="I71" s="96"/>
      <c r="J71" s="96"/>
      <c r="K71" s="96"/>
    </row>
    <row r="72" spans="1:11" ht="15" customHeight="1" x14ac:dyDescent="0.2">
      <c r="A72" s="3">
        <v>33</v>
      </c>
      <c r="B72" s="3">
        <v>59</v>
      </c>
      <c r="C72" s="160" t="s">
        <v>52</v>
      </c>
      <c r="D72" s="161"/>
      <c r="E72" s="162"/>
      <c r="F72" s="94"/>
      <c r="G72" s="94"/>
      <c r="H72" s="94"/>
      <c r="I72" s="94"/>
      <c r="J72" s="94"/>
      <c r="K72" s="94"/>
    </row>
    <row r="73" spans="1:11" ht="15" customHeight="1" x14ac:dyDescent="0.2">
      <c r="A73" s="5"/>
      <c r="B73" s="6">
        <v>593</v>
      </c>
      <c r="C73" s="157" t="s">
        <v>53</v>
      </c>
      <c r="D73" s="158"/>
      <c r="E73" s="159"/>
      <c r="F73" s="119"/>
      <c r="G73" s="119"/>
      <c r="H73" s="119"/>
      <c r="I73" s="119"/>
      <c r="J73" s="119"/>
      <c r="K73" s="119"/>
    </row>
    <row r="74" spans="1:11" ht="17.25" customHeight="1" x14ac:dyDescent="0.2">
      <c r="A74" s="15" t="s">
        <v>55</v>
      </c>
      <c r="B74" s="178" t="s">
        <v>56</v>
      </c>
      <c r="C74" s="179"/>
      <c r="D74" s="179"/>
      <c r="E74" s="180"/>
      <c r="F74" s="98">
        <f>+F11+F54</f>
        <v>0</v>
      </c>
      <c r="G74" s="98">
        <f t="shared" ref="G74:K74" si="7">+G11+G54</f>
        <v>0</v>
      </c>
      <c r="H74" s="98">
        <f t="shared" si="7"/>
        <v>0</v>
      </c>
      <c r="I74" s="98">
        <f t="shared" si="7"/>
        <v>0</v>
      </c>
      <c r="J74" s="98">
        <f t="shared" si="7"/>
        <v>0</v>
      </c>
      <c r="K74" s="98">
        <f t="shared" si="7"/>
        <v>0</v>
      </c>
    </row>
    <row r="75" spans="1:11" ht="17.25" customHeight="1" x14ac:dyDescent="0.2">
      <c r="A75" s="15" t="s">
        <v>57</v>
      </c>
      <c r="B75" s="178" t="s">
        <v>105</v>
      </c>
      <c r="C75" s="179"/>
      <c r="D75" s="179">
        <v>1688694</v>
      </c>
      <c r="E75" s="180">
        <v>1515740</v>
      </c>
      <c r="F75" s="98">
        <f t="shared" ref="F75:K75" si="8">F29+F64</f>
        <v>0</v>
      </c>
      <c r="G75" s="98">
        <f t="shared" si="8"/>
        <v>0</v>
      </c>
      <c r="H75" s="98">
        <f t="shared" si="8"/>
        <v>0</v>
      </c>
      <c r="I75" s="98">
        <f t="shared" si="8"/>
        <v>0</v>
      </c>
      <c r="J75" s="98">
        <f t="shared" si="8"/>
        <v>0</v>
      </c>
      <c r="K75" s="98">
        <f t="shared" si="8"/>
        <v>0</v>
      </c>
    </row>
    <row r="76" spans="1:11" ht="17.25" customHeight="1" x14ac:dyDescent="0.2">
      <c r="A76" s="15" t="s">
        <v>58</v>
      </c>
      <c r="B76" s="178" t="s">
        <v>59</v>
      </c>
      <c r="C76" s="179"/>
      <c r="D76" s="179">
        <v>1688694</v>
      </c>
      <c r="E76" s="180">
        <v>1515740</v>
      </c>
      <c r="F76" s="98">
        <f>F74-F75</f>
        <v>0</v>
      </c>
      <c r="G76" s="98">
        <f t="shared" ref="G76:K76" si="9">G74-G75</f>
        <v>0</v>
      </c>
      <c r="H76" s="98">
        <f t="shared" si="9"/>
        <v>0</v>
      </c>
      <c r="I76" s="98">
        <f t="shared" si="9"/>
        <v>0</v>
      </c>
      <c r="J76" s="98">
        <f t="shared" si="9"/>
        <v>0</v>
      </c>
      <c r="K76" s="98">
        <f t="shared" si="9"/>
        <v>0</v>
      </c>
    </row>
    <row r="78" spans="1:11" x14ac:dyDescent="0.2">
      <c r="B78" s="182" t="s">
        <v>116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211" t="s">
        <v>60</v>
      </c>
      <c r="D80" s="211"/>
      <c r="E80" s="211"/>
      <c r="F80" s="99">
        <f t="shared" ref="F80:K81" si="10">F9</f>
        <v>2024</v>
      </c>
      <c r="G80" s="99">
        <f t="shared" si="10"/>
        <v>2025</v>
      </c>
      <c r="H80" s="99">
        <f t="shared" si="10"/>
        <v>2026</v>
      </c>
      <c r="I80" s="99">
        <f t="shared" si="10"/>
        <v>2027</v>
      </c>
      <c r="J80" s="99">
        <f t="shared" si="10"/>
        <v>2028</v>
      </c>
      <c r="K80" s="99">
        <f t="shared" si="10"/>
        <v>2029</v>
      </c>
    </row>
    <row r="81" spans="1:11" ht="36" x14ac:dyDescent="0.2">
      <c r="A81" s="28"/>
      <c r="B81" s="29"/>
      <c r="C81" s="211"/>
      <c r="D81" s="211"/>
      <c r="E81" s="211"/>
      <c r="F81" s="99" t="str">
        <f t="shared" si="10"/>
        <v>Πραγματοποιήσεις</v>
      </c>
      <c r="G81" s="99" t="str">
        <f t="shared" si="10"/>
        <v>Εκτιμήσεις πραγματοποιήσεων έτους</v>
      </c>
      <c r="H81" s="99" t="str">
        <f t="shared" si="10"/>
        <v>Προβλέψεις</v>
      </c>
      <c r="I81" s="99" t="str">
        <f t="shared" si="10"/>
        <v>Προβλέψεις</v>
      </c>
      <c r="J81" s="99" t="str">
        <f t="shared" si="10"/>
        <v>Προβλέψεις</v>
      </c>
      <c r="K81" s="99" t="str">
        <f t="shared" si="10"/>
        <v>Προβλέψεις</v>
      </c>
    </row>
    <row r="82" spans="1:11" ht="24.75" customHeight="1" x14ac:dyDescent="0.2">
      <c r="A82" s="28"/>
      <c r="B82" s="32"/>
      <c r="C82" s="184" t="s">
        <v>117</v>
      </c>
      <c r="D82" s="185"/>
      <c r="E82" s="186"/>
      <c r="F82" s="100"/>
      <c r="G82" s="100"/>
      <c r="H82" s="218"/>
      <c r="I82" s="101"/>
      <c r="J82" s="101"/>
      <c r="K82" s="101"/>
    </row>
    <row r="83" spans="1:11" ht="25.5" customHeight="1" x14ac:dyDescent="0.2">
      <c r="A83" s="28"/>
      <c r="B83" s="32"/>
      <c r="C83" s="187" t="s">
        <v>118</v>
      </c>
      <c r="D83" s="187"/>
      <c r="E83" s="187"/>
      <c r="F83" s="100"/>
      <c r="G83" s="100"/>
      <c r="H83" s="218"/>
      <c r="I83" s="101"/>
      <c r="J83" s="101"/>
      <c r="K83" s="101"/>
    </row>
    <row r="84" spans="1:11" ht="30.75" customHeight="1" thickBot="1" x14ac:dyDescent="0.25">
      <c r="A84" s="28"/>
      <c r="B84" s="32"/>
      <c r="C84" s="188" t="s">
        <v>123</v>
      </c>
      <c r="D84" s="188"/>
      <c r="E84" s="188">
        <f>E82-E83</f>
        <v>0</v>
      </c>
      <c r="F84" s="102">
        <f>F82-F83</f>
        <v>0</v>
      </c>
      <c r="G84" s="102">
        <f t="shared" ref="G84:H84" si="11">G82-G83</f>
        <v>0</v>
      </c>
      <c r="H84" s="102">
        <f t="shared" si="11"/>
        <v>0</v>
      </c>
      <c r="I84" s="103"/>
      <c r="J84" s="103"/>
      <c r="K84" s="103"/>
    </row>
    <row r="85" spans="1:11" ht="13.5" thickTop="1" x14ac:dyDescent="0.2">
      <c r="C85" s="33" t="s">
        <v>127</v>
      </c>
    </row>
    <row r="86" spans="1:11" ht="15" x14ac:dyDescent="0.2">
      <c r="B86" s="189" t="s">
        <v>106</v>
      </c>
      <c r="C86" s="189"/>
      <c r="D86" s="189"/>
      <c r="E86" s="189"/>
    </row>
    <row r="87" spans="1:11" s="11" customFormat="1" x14ac:dyDescent="0.2">
      <c r="A87" s="28"/>
      <c r="B87" s="34" t="s">
        <v>61</v>
      </c>
      <c r="C87" s="35"/>
      <c r="F87" s="36"/>
      <c r="G87" s="30"/>
      <c r="H87" s="30"/>
      <c r="I87" s="30"/>
      <c r="J87" s="30"/>
      <c r="K87" s="30"/>
    </row>
    <row r="88" spans="1:11" s="11" customFormat="1" ht="15" x14ac:dyDescent="0.25">
      <c r="A88" s="28"/>
      <c r="C88" s="212"/>
      <c r="D88" s="212"/>
      <c r="E88" s="212"/>
      <c r="F88" s="212"/>
      <c r="G88" s="212"/>
      <c r="H88" s="212"/>
      <c r="I88" s="212"/>
      <c r="J88" s="212"/>
      <c r="K88" s="212"/>
    </row>
    <row r="89" spans="1:11" s="11" customFormat="1" ht="15" customHeight="1" x14ac:dyDescent="0.2">
      <c r="A89" s="28"/>
      <c r="C89" s="210" t="s">
        <v>60</v>
      </c>
      <c r="D89" s="210"/>
      <c r="E89" s="210"/>
      <c r="F89" s="107">
        <f t="shared" ref="F89:K90" si="12">F9</f>
        <v>2024</v>
      </c>
      <c r="G89" s="107">
        <f t="shared" si="12"/>
        <v>2025</v>
      </c>
      <c r="H89" s="107">
        <f t="shared" si="12"/>
        <v>2026</v>
      </c>
      <c r="I89" s="107">
        <f t="shared" si="12"/>
        <v>2027</v>
      </c>
      <c r="J89" s="107">
        <f t="shared" si="12"/>
        <v>2028</v>
      </c>
      <c r="K89" s="107">
        <f t="shared" si="12"/>
        <v>2029</v>
      </c>
    </row>
    <row r="90" spans="1:11" s="11" customFormat="1" ht="38.25" x14ac:dyDescent="0.25">
      <c r="A90" s="28"/>
      <c r="B90" s="37"/>
      <c r="C90" s="210"/>
      <c r="D90" s="210"/>
      <c r="E90" s="210"/>
      <c r="F90" s="108" t="str">
        <f t="shared" si="12"/>
        <v>Πραγματοποιήσεις</v>
      </c>
      <c r="G90" s="108" t="str">
        <f t="shared" si="12"/>
        <v>Εκτιμήσεις πραγματοποιήσεων έτους</v>
      </c>
      <c r="H90" s="108" t="str">
        <f t="shared" si="12"/>
        <v>Προβλέψεις</v>
      </c>
      <c r="I90" s="108" t="str">
        <f t="shared" si="12"/>
        <v>Προβλέψεις</v>
      </c>
      <c r="J90" s="108" t="str">
        <f t="shared" si="12"/>
        <v>Προβλέψεις</v>
      </c>
      <c r="K90" s="108" t="str">
        <f t="shared" si="12"/>
        <v>Προβλέψεις</v>
      </c>
    </row>
    <row r="91" spans="1:11" s="11" customFormat="1" ht="13.5" thickBot="1" x14ac:dyDescent="0.25">
      <c r="A91" s="28"/>
      <c r="B91" s="38" t="s">
        <v>62</v>
      </c>
      <c r="C91" s="177" t="s">
        <v>63</v>
      </c>
      <c r="D91" s="177"/>
      <c r="E91" s="177"/>
      <c r="F91" s="112">
        <f>F92+F93+F96+F97</f>
        <v>0</v>
      </c>
      <c r="G91" s="112">
        <f t="shared" ref="G91:K91" si="13">G92+G93+G96+G97</f>
        <v>0</v>
      </c>
      <c r="H91" s="112">
        <f t="shared" si="13"/>
        <v>0</v>
      </c>
      <c r="I91" s="112">
        <f t="shared" si="13"/>
        <v>0</v>
      </c>
      <c r="J91" s="112">
        <f t="shared" si="13"/>
        <v>0</v>
      </c>
      <c r="K91" s="112">
        <f t="shared" si="13"/>
        <v>0</v>
      </c>
    </row>
    <row r="92" spans="1:11" s="11" customFormat="1" x14ac:dyDescent="0.2">
      <c r="A92" s="28"/>
      <c r="B92" s="39">
        <v>11</v>
      </c>
      <c r="C92" s="151" t="s">
        <v>64</v>
      </c>
      <c r="D92" s="152"/>
      <c r="E92" s="153"/>
      <c r="F92" s="109">
        <f>F12</f>
        <v>0</v>
      </c>
      <c r="G92" s="109">
        <f t="shared" ref="G92:K92" si="14">G12</f>
        <v>0</v>
      </c>
      <c r="H92" s="109">
        <f t="shared" si="14"/>
        <v>0</v>
      </c>
      <c r="I92" s="109">
        <f t="shared" si="14"/>
        <v>0</v>
      </c>
      <c r="J92" s="109">
        <f t="shared" si="14"/>
        <v>0</v>
      </c>
      <c r="K92" s="109">
        <f t="shared" si="14"/>
        <v>0</v>
      </c>
    </row>
    <row r="93" spans="1:11" s="11" customFormat="1" x14ac:dyDescent="0.2">
      <c r="A93" s="28"/>
      <c r="B93" s="40"/>
      <c r="C93" s="181" t="s">
        <v>65</v>
      </c>
      <c r="D93" s="181"/>
      <c r="E93" s="181"/>
      <c r="F93" s="110">
        <f>F94+F95</f>
        <v>0</v>
      </c>
      <c r="G93" s="110">
        <f t="shared" ref="G93:K93" si="15">G94+G95</f>
        <v>0</v>
      </c>
      <c r="H93" s="110">
        <f t="shared" si="15"/>
        <v>0</v>
      </c>
      <c r="I93" s="110">
        <f t="shared" si="15"/>
        <v>0</v>
      </c>
      <c r="J93" s="110">
        <f t="shared" si="15"/>
        <v>0</v>
      </c>
      <c r="K93" s="110">
        <f t="shared" si="15"/>
        <v>0</v>
      </c>
    </row>
    <row r="94" spans="1:11" s="11" customFormat="1" ht="25.5" customHeight="1" x14ac:dyDescent="0.2">
      <c r="A94" s="28"/>
      <c r="B94" s="41" t="s">
        <v>68</v>
      </c>
      <c r="C94" s="192" t="s">
        <v>67</v>
      </c>
      <c r="D94" s="193"/>
      <c r="E94" s="194"/>
      <c r="F94" s="113"/>
      <c r="G94" s="113"/>
      <c r="H94" s="113"/>
      <c r="I94" s="113"/>
      <c r="J94" s="113"/>
      <c r="K94" s="113"/>
    </row>
    <row r="95" spans="1:11" s="11" customFormat="1" x14ac:dyDescent="0.2">
      <c r="A95" s="28"/>
      <c r="B95" s="41" t="s">
        <v>68</v>
      </c>
      <c r="C95" s="192" t="s">
        <v>69</v>
      </c>
      <c r="D95" s="193"/>
      <c r="E95" s="194"/>
      <c r="F95" s="114">
        <f>F17+F18</f>
        <v>0</v>
      </c>
      <c r="G95" s="114">
        <f t="shared" ref="G95:K95" si="16">G17+G18</f>
        <v>0</v>
      </c>
      <c r="H95" s="114">
        <f t="shared" si="16"/>
        <v>0</v>
      </c>
      <c r="I95" s="114">
        <f t="shared" si="16"/>
        <v>0</v>
      </c>
      <c r="J95" s="114">
        <f t="shared" si="16"/>
        <v>0</v>
      </c>
      <c r="K95" s="114">
        <f t="shared" si="16"/>
        <v>0</v>
      </c>
    </row>
    <row r="96" spans="1:11" s="11" customFormat="1" x14ac:dyDescent="0.2">
      <c r="A96" s="28"/>
      <c r="B96" s="42">
        <v>151</v>
      </c>
      <c r="C96" s="181" t="s">
        <v>16</v>
      </c>
      <c r="D96" s="181"/>
      <c r="E96" s="181"/>
      <c r="F96" s="110">
        <f>+F24+F25</f>
        <v>0</v>
      </c>
      <c r="G96" s="110">
        <f t="shared" ref="G96:K96" si="17">+G24+G25</f>
        <v>0</v>
      </c>
      <c r="H96" s="110">
        <f t="shared" si="17"/>
        <v>0</v>
      </c>
      <c r="I96" s="110">
        <f t="shared" si="17"/>
        <v>0</v>
      </c>
      <c r="J96" s="110">
        <f t="shared" si="17"/>
        <v>0</v>
      </c>
      <c r="K96" s="110">
        <f t="shared" si="17"/>
        <v>0</v>
      </c>
    </row>
    <row r="97" spans="1:12" s="11" customFormat="1" x14ac:dyDescent="0.2">
      <c r="A97" s="28"/>
      <c r="B97" s="43" t="s">
        <v>70</v>
      </c>
      <c r="C97" s="181" t="s">
        <v>71</v>
      </c>
      <c r="D97" s="181"/>
      <c r="E97" s="181"/>
      <c r="F97" s="110">
        <f>F15+F16-F17-F18+F22+F23-F24-F25</f>
        <v>0</v>
      </c>
      <c r="G97" s="110">
        <f t="shared" ref="G97:K97" si="18">G15+G16-G17-G18+G22+G23-G24-G25</f>
        <v>0</v>
      </c>
      <c r="H97" s="110">
        <f t="shared" si="18"/>
        <v>0</v>
      </c>
      <c r="I97" s="110">
        <f t="shared" si="18"/>
        <v>0</v>
      </c>
      <c r="J97" s="110">
        <f t="shared" si="18"/>
        <v>0</v>
      </c>
      <c r="K97" s="110">
        <f t="shared" si="18"/>
        <v>0</v>
      </c>
    </row>
    <row r="98" spans="1:12" s="11" customFormat="1" x14ac:dyDescent="0.2">
      <c r="A98" s="28"/>
      <c r="B98" s="44"/>
      <c r="C98" s="177" t="s">
        <v>72</v>
      </c>
      <c r="D98" s="177"/>
      <c r="E98" s="177"/>
      <c r="F98" s="14">
        <f>F99+F100+F101+F103+F102</f>
        <v>0</v>
      </c>
      <c r="G98" s="14">
        <f t="shared" ref="G98:K98" si="19">G99+G100+G101+G103+G102</f>
        <v>0</v>
      </c>
      <c r="H98" s="14">
        <f t="shared" si="19"/>
        <v>0</v>
      </c>
      <c r="I98" s="14">
        <f t="shared" si="19"/>
        <v>0</v>
      </c>
      <c r="J98" s="14">
        <f t="shared" si="19"/>
        <v>0</v>
      </c>
      <c r="K98" s="14">
        <f t="shared" si="19"/>
        <v>0</v>
      </c>
    </row>
    <row r="99" spans="1:12" s="11" customFormat="1" ht="28.5" customHeight="1" x14ac:dyDescent="0.2">
      <c r="A99" s="28"/>
      <c r="B99" s="45">
        <v>21</v>
      </c>
      <c r="C99" s="204" t="s">
        <v>124</v>
      </c>
      <c r="D99" s="205"/>
      <c r="E99" s="206"/>
      <c r="F99" s="110">
        <f t="shared" ref="F99:K99" si="20">F30</f>
        <v>0</v>
      </c>
      <c r="G99" s="110">
        <f t="shared" si="20"/>
        <v>0</v>
      </c>
      <c r="H99" s="110">
        <f t="shared" si="20"/>
        <v>0</v>
      </c>
      <c r="I99" s="110">
        <f t="shared" si="20"/>
        <v>0</v>
      </c>
      <c r="J99" s="110">
        <f t="shared" si="20"/>
        <v>0</v>
      </c>
      <c r="K99" s="110">
        <f t="shared" si="20"/>
        <v>0</v>
      </c>
    </row>
    <row r="100" spans="1:12" s="11" customFormat="1" x14ac:dyDescent="0.2">
      <c r="A100" s="28"/>
      <c r="B100" s="41">
        <v>26</v>
      </c>
      <c r="C100" s="201" t="s">
        <v>16</v>
      </c>
      <c r="D100" s="202"/>
      <c r="E100" s="203"/>
      <c r="F100" s="110">
        <f t="shared" ref="F100:K100" si="21">F43</f>
        <v>0</v>
      </c>
      <c r="G100" s="110">
        <f t="shared" si="21"/>
        <v>0</v>
      </c>
      <c r="H100" s="110">
        <f t="shared" si="21"/>
        <v>0</v>
      </c>
      <c r="I100" s="110">
        <f t="shared" si="21"/>
        <v>0</v>
      </c>
      <c r="J100" s="110">
        <f t="shared" si="21"/>
        <v>0</v>
      </c>
      <c r="K100" s="110">
        <f t="shared" si="21"/>
        <v>0</v>
      </c>
    </row>
    <row r="101" spans="1:12" s="11" customFormat="1" x14ac:dyDescent="0.2">
      <c r="A101" s="28"/>
      <c r="B101" s="41">
        <v>23</v>
      </c>
      <c r="C101" s="201" t="s">
        <v>11</v>
      </c>
      <c r="D101" s="202"/>
      <c r="E101" s="203"/>
      <c r="F101" s="110">
        <f t="shared" ref="F101:K101" si="22">F35</f>
        <v>0</v>
      </c>
      <c r="G101" s="110">
        <f t="shared" si="22"/>
        <v>0</v>
      </c>
      <c r="H101" s="110">
        <f t="shared" si="22"/>
        <v>0</v>
      </c>
      <c r="I101" s="110">
        <f t="shared" si="22"/>
        <v>0</v>
      </c>
      <c r="J101" s="110">
        <f t="shared" si="22"/>
        <v>0</v>
      </c>
      <c r="K101" s="110">
        <f t="shared" si="22"/>
        <v>0</v>
      </c>
    </row>
    <row r="102" spans="1:12" s="11" customFormat="1" x14ac:dyDescent="0.2">
      <c r="A102" s="28"/>
      <c r="B102" s="41" t="s">
        <v>73</v>
      </c>
      <c r="C102" s="201" t="s">
        <v>74</v>
      </c>
      <c r="D102" s="202"/>
      <c r="E102" s="203"/>
      <c r="F102" s="110">
        <f t="shared" ref="F102:K102" si="23">F46-F26</f>
        <v>0</v>
      </c>
      <c r="G102" s="110">
        <f t="shared" si="23"/>
        <v>0</v>
      </c>
      <c r="H102" s="110">
        <f t="shared" si="23"/>
        <v>0</v>
      </c>
      <c r="I102" s="110">
        <f t="shared" si="23"/>
        <v>0</v>
      </c>
      <c r="J102" s="110">
        <f t="shared" si="23"/>
        <v>0</v>
      </c>
      <c r="K102" s="110">
        <f t="shared" si="23"/>
        <v>0</v>
      </c>
    </row>
    <row r="103" spans="1:12" s="11" customFormat="1" ht="38.25" x14ac:dyDescent="0.2">
      <c r="A103" s="28"/>
      <c r="B103" s="45" t="s">
        <v>75</v>
      </c>
      <c r="C103" s="204" t="s">
        <v>76</v>
      </c>
      <c r="D103" s="205"/>
      <c r="E103" s="206"/>
      <c r="F103" s="110">
        <f>F34+F38+F42+F44+F45+F47-F27+F48-F28</f>
        <v>0</v>
      </c>
      <c r="G103" s="110">
        <f t="shared" ref="G103:K103" si="24">G34+G38+G42+G44+G45+G47-G27+G48-G28</f>
        <v>0</v>
      </c>
      <c r="H103" s="110">
        <f t="shared" si="24"/>
        <v>0</v>
      </c>
      <c r="I103" s="110">
        <f t="shared" si="24"/>
        <v>0</v>
      </c>
      <c r="J103" s="110">
        <f t="shared" si="24"/>
        <v>0</v>
      </c>
      <c r="K103" s="110">
        <f t="shared" si="24"/>
        <v>0</v>
      </c>
    </row>
    <row r="104" spans="1:12" s="11" customFormat="1" ht="21.75" customHeight="1" x14ac:dyDescent="0.2">
      <c r="A104" s="28"/>
      <c r="B104" s="46"/>
      <c r="C104" s="195" t="s">
        <v>77</v>
      </c>
      <c r="D104" s="196"/>
      <c r="E104" s="197"/>
      <c r="F104" s="14">
        <f>F91-F98</f>
        <v>0</v>
      </c>
      <c r="G104" s="14">
        <f t="shared" ref="G104:K104" si="25">G91-G98</f>
        <v>0</v>
      </c>
      <c r="H104" s="14">
        <f t="shared" si="25"/>
        <v>0</v>
      </c>
      <c r="I104" s="14">
        <f t="shared" si="25"/>
        <v>0</v>
      </c>
      <c r="J104" s="14">
        <f t="shared" si="25"/>
        <v>0</v>
      </c>
      <c r="K104" s="14">
        <f t="shared" si="25"/>
        <v>0</v>
      </c>
    </row>
    <row r="105" spans="1:12" s="11" customFormat="1" ht="33" customHeight="1" x14ac:dyDescent="0.2">
      <c r="A105" s="28"/>
      <c r="B105" s="44"/>
      <c r="C105" s="195" t="s">
        <v>120</v>
      </c>
      <c r="D105" s="196"/>
      <c r="E105" s="197"/>
      <c r="F105" s="14">
        <f>F50</f>
        <v>0</v>
      </c>
      <c r="G105" s="14">
        <f>G50</f>
        <v>0</v>
      </c>
      <c r="H105" s="14">
        <f>H50</f>
        <v>0</v>
      </c>
      <c r="I105" s="52"/>
      <c r="J105" s="52"/>
      <c r="K105" s="52"/>
    </row>
    <row r="106" spans="1:12" s="11" customFormat="1" x14ac:dyDescent="0.2">
      <c r="A106" s="28"/>
      <c r="B106" s="47">
        <v>13901</v>
      </c>
      <c r="C106" s="195" t="s">
        <v>78</v>
      </c>
      <c r="D106" s="196"/>
      <c r="E106" s="197"/>
      <c r="F106" s="14">
        <f>F51</f>
        <v>0</v>
      </c>
      <c r="G106" s="14">
        <f>G51</f>
        <v>0</v>
      </c>
      <c r="H106" s="52"/>
      <c r="I106" s="52"/>
      <c r="J106" s="52"/>
      <c r="K106" s="52"/>
    </row>
    <row r="107" spans="1:12" s="11" customFormat="1" ht="22.5" customHeight="1" thickBot="1" x14ac:dyDescent="0.25">
      <c r="A107" s="28"/>
      <c r="B107" s="44"/>
      <c r="C107" s="198" t="s">
        <v>79</v>
      </c>
      <c r="D107" s="199"/>
      <c r="E107" s="200"/>
      <c r="F107" s="111">
        <f>F104+F105+F106</f>
        <v>0</v>
      </c>
      <c r="G107" s="111">
        <f t="shared" ref="G107:K107" si="26">G104+G105+G106</f>
        <v>0</v>
      </c>
      <c r="H107" s="111">
        <f t="shared" si="26"/>
        <v>0</v>
      </c>
      <c r="I107" s="111">
        <f t="shared" si="26"/>
        <v>0</v>
      </c>
      <c r="J107" s="111">
        <f t="shared" si="26"/>
        <v>0</v>
      </c>
      <c r="K107" s="111">
        <f t="shared" si="26"/>
        <v>0</v>
      </c>
    </row>
    <row r="108" spans="1:12" s="11" customFormat="1" x14ac:dyDescent="0.2">
      <c r="A108" s="28"/>
      <c r="B108" s="44"/>
      <c r="C108" s="48"/>
      <c r="D108" s="48"/>
      <c r="E108" s="48"/>
      <c r="F108" s="49"/>
      <c r="G108" s="49"/>
      <c r="H108" s="49"/>
      <c r="I108" s="49"/>
      <c r="J108" s="49"/>
      <c r="K108" s="49"/>
    </row>
    <row r="109" spans="1:12" s="63" customFormat="1" x14ac:dyDescent="0.25">
      <c r="A109" s="207" t="s">
        <v>91</v>
      </c>
      <c r="B109" s="207"/>
      <c r="C109" s="207"/>
      <c r="D109" s="207"/>
      <c r="E109" s="207"/>
      <c r="F109" s="207"/>
      <c r="G109" s="207"/>
      <c r="H109" s="207"/>
      <c r="I109" s="207"/>
      <c r="J109" s="207"/>
      <c r="K109" s="207"/>
      <c r="L109" s="62"/>
    </row>
    <row r="110" spans="1:12" s="63" customFormat="1" x14ac:dyDescent="0.25">
      <c r="A110" s="64"/>
      <c r="B110" s="64"/>
      <c r="C110" s="64"/>
      <c r="D110" s="64"/>
      <c r="E110" s="65"/>
      <c r="F110" s="65"/>
      <c r="G110" s="66"/>
      <c r="H110" s="66"/>
      <c r="I110" s="66"/>
      <c r="J110" s="66"/>
      <c r="K110" s="65"/>
      <c r="L110" s="65"/>
    </row>
    <row r="111" spans="1:12" s="63" customFormat="1" x14ac:dyDescent="0.25">
      <c r="A111" s="64"/>
      <c r="B111" s="64"/>
      <c r="C111" s="64"/>
      <c r="D111" s="67" t="s">
        <v>92</v>
      </c>
      <c r="E111" s="65"/>
      <c r="F111" s="65"/>
      <c r="G111" s="66"/>
      <c r="H111" s="66"/>
      <c r="I111" s="66"/>
      <c r="J111" s="66"/>
      <c r="K111" s="65"/>
      <c r="L111" s="65"/>
    </row>
    <row r="112" spans="1:12" s="63" customFormat="1" x14ac:dyDescent="0.25">
      <c r="E112" s="66"/>
      <c r="F112" s="66"/>
      <c r="G112" s="208" t="s">
        <v>96</v>
      </c>
      <c r="H112" s="208"/>
      <c r="I112" s="82"/>
      <c r="J112" s="82"/>
      <c r="K112" s="66"/>
      <c r="L112" s="66"/>
    </row>
    <row r="113" spans="5:12" s="63" customFormat="1" x14ac:dyDescent="0.2">
      <c r="E113" s="66"/>
      <c r="F113" s="66"/>
      <c r="G113" s="209" t="s">
        <v>97</v>
      </c>
      <c r="H113" s="209"/>
      <c r="I113" s="83"/>
      <c r="J113" s="83"/>
      <c r="K113" s="66"/>
      <c r="L113" s="66"/>
    </row>
  </sheetData>
  <mergeCells count="108">
    <mergeCell ref="C18:E18"/>
    <mergeCell ref="A1:K1"/>
    <mergeCell ref="A9:A10"/>
    <mergeCell ref="B9:B10"/>
    <mergeCell ref="C9:E10"/>
    <mergeCell ref="B11:E11"/>
    <mergeCell ref="C12:E12"/>
    <mergeCell ref="C13:E13"/>
    <mergeCell ref="C14:E14"/>
    <mergeCell ref="C15:E15"/>
    <mergeCell ref="C16:E16"/>
    <mergeCell ref="C17:E17"/>
    <mergeCell ref="A3:B3"/>
    <mergeCell ref="C3:E3"/>
    <mergeCell ref="A4:B4"/>
    <mergeCell ref="C4:E4"/>
    <mergeCell ref="F3:K3"/>
    <mergeCell ref="A5:B5"/>
    <mergeCell ref="C5:E5"/>
    <mergeCell ref="A6:B6"/>
    <mergeCell ref="C6:E6"/>
    <mergeCell ref="A7:B7"/>
    <mergeCell ref="C7:E7"/>
    <mergeCell ref="C30:E30"/>
    <mergeCell ref="C19:E19"/>
    <mergeCell ref="C20:E20"/>
    <mergeCell ref="C21:E21"/>
    <mergeCell ref="C22:E22"/>
    <mergeCell ref="C23:E23"/>
    <mergeCell ref="C24:E24"/>
    <mergeCell ref="C25:E25"/>
    <mergeCell ref="C26:E26"/>
    <mergeCell ref="C27:E27"/>
    <mergeCell ref="C28:E28"/>
    <mergeCell ref="B29:E29"/>
    <mergeCell ref="B52:E52"/>
    <mergeCell ref="A53:K53"/>
    <mergeCell ref="C42:E42"/>
    <mergeCell ref="C31:E31"/>
    <mergeCell ref="C32:E32"/>
    <mergeCell ref="C33:E33"/>
    <mergeCell ref="C34:E34"/>
    <mergeCell ref="C35:E35"/>
    <mergeCell ref="C36:E36"/>
    <mergeCell ref="C37:E37"/>
    <mergeCell ref="C38:E38"/>
    <mergeCell ref="C39:E39"/>
    <mergeCell ref="C40:E40"/>
    <mergeCell ref="C41:E41"/>
    <mergeCell ref="C43:E43"/>
    <mergeCell ref="C44:E44"/>
    <mergeCell ref="C45:E45"/>
    <mergeCell ref="C46:E46"/>
    <mergeCell ref="C47:E47"/>
    <mergeCell ref="C48:E48"/>
    <mergeCell ref="B49:E49"/>
    <mergeCell ref="B50:E50"/>
    <mergeCell ref="B51:E51"/>
    <mergeCell ref="B64:E64"/>
    <mergeCell ref="C65:E65"/>
    <mergeCell ref="C67:E67"/>
    <mergeCell ref="C68:E68"/>
    <mergeCell ref="C69:E69"/>
    <mergeCell ref="C70:E70"/>
    <mergeCell ref="C71:E71"/>
    <mergeCell ref="C72:E72"/>
    <mergeCell ref="B54:E54"/>
    <mergeCell ref="C55:E55"/>
    <mergeCell ref="C56:E56"/>
    <mergeCell ref="C57:E57"/>
    <mergeCell ref="C58:E58"/>
    <mergeCell ref="C59:E59"/>
    <mergeCell ref="C60:E60"/>
    <mergeCell ref="C61:E61"/>
    <mergeCell ref="C62:E62"/>
    <mergeCell ref="C63:E63"/>
    <mergeCell ref="B75:E75"/>
    <mergeCell ref="B76:E76"/>
    <mergeCell ref="B78:E78"/>
    <mergeCell ref="C82:E82"/>
    <mergeCell ref="C83:E83"/>
    <mergeCell ref="C84:E84"/>
    <mergeCell ref="C66:E66"/>
    <mergeCell ref="C73:E73"/>
    <mergeCell ref="B74:E74"/>
    <mergeCell ref="C80:E81"/>
    <mergeCell ref="A109:K109"/>
    <mergeCell ref="G112:H112"/>
    <mergeCell ref="G113:H113"/>
    <mergeCell ref="C94:E94"/>
    <mergeCell ref="C95:E95"/>
    <mergeCell ref="B86:E86"/>
    <mergeCell ref="C91:E91"/>
    <mergeCell ref="C92:E92"/>
    <mergeCell ref="C93:E93"/>
    <mergeCell ref="C89:E90"/>
    <mergeCell ref="C107:E107"/>
    <mergeCell ref="C96:E96"/>
    <mergeCell ref="C97:E97"/>
    <mergeCell ref="C98:E98"/>
    <mergeCell ref="C99:E99"/>
    <mergeCell ref="C100:E100"/>
    <mergeCell ref="C101:E101"/>
    <mergeCell ref="C102:E102"/>
    <mergeCell ref="C103:E103"/>
    <mergeCell ref="C104:E104"/>
    <mergeCell ref="C105:E105"/>
    <mergeCell ref="C106:E106"/>
  </mergeCells>
  <printOptions horizontalCentered="1"/>
  <pageMargins left="0.11811023622047245" right="0.11811023622047245" top="0.11811023622047245" bottom="0.11811023622047245" header="0.11811023622047245" footer="0.11811023622047245"/>
  <pageSetup paperSize="9" scale="74" orientation="landscape" r:id="rId1"/>
  <rowBreaks count="2" manualBreakCount="2">
    <brk id="52" max="16383" man="1"/>
    <brk id="85" max="16383" man="1"/>
  </rowBreaks>
  <customProperties>
    <customPr name="EpmWorksheetKeyString_GUID" r:id="rId2"/>
  </customProperties>
  <ignoredErrors>
    <ignoredError sqref="F91:K9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3"/>
  <sheetViews>
    <sheetView view="pageBreakPreview" zoomScale="120" zoomScaleNormal="90" zoomScaleSheetLayoutView="120" workbookViewId="0">
      <pane ySplit="10" topLeftCell="A95" activePane="bottomLeft" state="frozen"/>
      <selection activeCell="C88" sqref="C88"/>
      <selection pane="bottomLeft" activeCell="H104" sqref="H104"/>
    </sheetView>
  </sheetViews>
  <sheetFormatPr defaultColWidth="9.140625" defaultRowHeight="12.75" x14ac:dyDescent="0.2"/>
  <cols>
    <col min="1" max="1" width="3.7109375" style="23" bestFit="1" customWidth="1"/>
    <col min="2" max="2" width="30.5703125" style="1" customWidth="1"/>
    <col min="3" max="3" width="28.5703125" style="50" customWidth="1"/>
    <col min="4" max="4" width="12.28515625" style="1" customWidth="1"/>
    <col min="5" max="5" width="20" style="1" customWidth="1"/>
    <col min="6" max="6" width="18" style="25" customWidth="1"/>
    <col min="7" max="7" width="18.7109375" style="25" customWidth="1"/>
    <col min="8" max="8" width="16.140625" style="25" customWidth="1"/>
    <col min="9" max="11" width="13.140625" style="25" customWidth="1"/>
    <col min="12" max="16384" width="9.140625" style="1"/>
  </cols>
  <sheetData>
    <row r="1" spans="1:11" ht="24" customHeight="1" x14ac:dyDescent="0.2">
      <c r="A1" s="140" t="s">
        <v>100</v>
      </c>
      <c r="B1" s="141"/>
      <c r="C1" s="141"/>
      <c r="D1" s="141"/>
      <c r="E1" s="141"/>
      <c r="F1" s="141"/>
      <c r="G1" s="141"/>
      <c r="H1" s="141"/>
      <c r="I1" s="141"/>
      <c r="J1" s="141"/>
      <c r="K1" s="141"/>
    </row>
    <row r="2" spans="1:11" ht="13.5" customHeight="1" x14ac:dyDescent="0.2">
      <c r="A2" s="53"/>
      <c r="B2" s="54"/>
      <c r="C2" s="54"/>
      <c r="D2" s="54"/>
      <c r="E2" s="54"/>
      <c r="F2" s="54"/>
      <c r="G2" s="54"/>
      <c r="H2" s="54"/>
      <c r="I2" s="54"/>
      <c r="J2" s="55"/>
      <c r="K2" s="55"/>
    </row>
    <row r="3" spans="1:11" ht="15" customHeight="1" x14ac:dyDescent="0.25">
      <c r="A3" s="147" t="s">
        <v>82</v>
      </c>
      <c r="B3" s="147"/>
      <c r="C3" s="148"/>
      <c r="D3" s="148"/>
      <c r="E3" s="148"/>
      <c r="F3" s="137" t="s">
        <v>90</v>
      </c>
      <c r="G3" s="138"/>
      <c r="H3" s="138"/>
      <c r="I3" s="138"/>
      <c r="J3" s="138"/>
      <c r="K3" s="139"/>
    </row>
    <row r="4" spans="1:11" ht="15" customHeight="1" x14ac:dyDescent="0.2">
      <c r="A4" s="147" t="s">
        <v>83</v>
      </c>
      <c r="B4" s="147"/>
      <c r="C4" s="148"/>
      <c r="D4" s="148"/>
      <c r="E4" s="148"/>
      <c r="F4" s="57"/>
      <c r="G4" s="57"/>
      <c r="H4" s="57"/>
      <c r="I4" s="57"/>
      <c r="J4" s="58"/>
      <c r="K4" s="58"/>
    </row>
    <row r="5" spans="1:11" ht="28.5" customHeight="1" x14ac:dyDescent="0.2">
      <c r="A5" s="149" t="s">
        <v>102</v>
      </c>
      <c r="B5" s="149"/>
      <c r="C5" s="148"/>
      <c r="D5" s="148"/>
      <c r="E5" s="148"/>
      <c r="F5" s="57"/>
      <c r="G5" s="57"/>
      <c r="H5" s="57"/>
      <c r="I5" s="57"/>
      <c r="J5" s="58"/>
      <c r="K5" s="58"/>
    </row>
    <row r="6" spans="1:11" ht="15" customHeight="1" x14ac:dyDescent="0.2">
      <c r="A6" s="147" t="s">
        <v>84</v>
      </c>
      <c r="B6" s="147"/>
      <c r="C6" s="148"/>
      <c r="D6" s="148"/>
      <c r="E6" s="148"/>
      <c r="F6" s="57"/>
      <c r="G6" s="57"/>
      <c r="H6" s="57"/>
      <c r="I6" s="57"/>
      <c r="J6" s="58"/>
      <c r="K6" s="58"/>
    </row>
    <row r="7" spans="1:11" ht="15" customHeight="1" x14ac:dyDescent="0.2">
      <c r="A7" s="147" t="s">
        <v>85</v>
      </c>
      <c r="B7" s="147"/>
      <c r="C7" s="148"/>
      <c r="D7" s="148"/>
      <c r="E7" s="148"/>
      <c r="F7" s="57"/>
      <c r="G7" s="57"/>
      <c r="H7" s="57"/>
      <c r="I7" s="57"/>
      <c r="J7" s="58"/>
      <c r="K7" s="58"/>
    </row>
    <row r="8" spans="1:11" ht="15" customHeight="1" x14ac:dyDescent="0.2">
      <c r="A8" s="59"/>
      <c r="B8" s="59"/>
      <c r="C8" s="60"/>
      <c r="D8" s="60"/>
      <c r="E8" s="60"/>
      <c r="F8" s="57"/>
      <c r="G8" s="57"/>
      <c r="H8" s="57"/>
      <c r="I8" s="57"/>
      <c r="J8" s="58"/>
      <c r="K8" s="58"/>
    </row>
    <row r="9" spans="1:11" ht="15" customHeight="1" x14ac:dyDescent="0.2">
      <c r="A9" s="142" t="s">
        <v>0</v>
      </c>
      <c r="B9" s="143" t="s">
        <v>1</v>
      </c>
      <c r="C9" s="143" t="s">
        <v>2</v>
      </c>
      <c r="D9" s="143"/>
      <c r="E9" s="143"/>
      <c r="F9" s="88">
        <v>2024</v>
      </c>
      <c r="G9" s="88">
        <v>2025</v>
      </c>
      <c r="H9" s="88">
        <v>2026</v>
      </c>
      <c r="I9" s="88">
        <v>2027</v>
      </c>
      <c r="J9" s="88">
        <v>2028</v>
      </c>
      <c r="K9" s="88">
        <v>2029</v>
      </c>
    </row>
    <row r="10" spans="1:11" ht="43.5" customHeight="1" x14ac:dyDescent="0.2">
      <c r="A10" s="142"/>
      <c r="B10" s="143"/>
      <c r="C10" s="143"/>
      <c r="D10" s="143"/>
      <c r="E10" s="143"/>
      <c r="F10" s="89" t="s">
        <v>3</v>
      </c>
      <c r="G10" s="89" t="s">
        <v>4</v>
      </c>
      <c r="H10" s="90" t="s">
        <v>5</v>
      </c>
      <c r="I10" s="90" t="s">
        <v>5</v>
      </c>
      <c r="J10" s="90" t="s">
        <v>5</v>
      </c>
      <c r="K10" s="90" t="s">
        <v>5</v>
      </c>
    </row>
    <row r="11" spans="1:11" ht="25.5" customHeight="1" x14ac:dyDescent="0.2">
      <c r="A11" s="2" t="s">
        <v>6</v>
      </c>
      <c r="B11" s="144" t="s">
        <v>7</v>
      </c>
      <c r="C11" s="145"/>
      <c r="D11" s="145"/>
      <c r="E11" s="146"/>
      <c r="F11" s="91">
        <f t="shared" ref="F11:K11" si="0">F12+F15+F16+F22+F23+F26+F27+F28</f>
        <v>0</v>
      </c>
      <c r="G11" s="91">
        <f t="shared" si="0"/>
        <v>0</v>
      </c>
      <c r="H11" s="91">
        <f t="shared" si="0"/>
        <v>0</v>
      </c>
      <c r="I11" s="130">
        <f t="shared" si="0"/>
        <v>0</v>
      </c>
      <c r="J11" s="131">
        <f>J12+J15+J16+J22+J23+J26+J27+J28</f>
        <v>0</v>
      </c>
      <c r="K11" s="131">
        <f t="shared" si="0"/>
        <v>0</v>
      </c>
    </row>
    <row r="12" spans="1:11" x14ac:dyDescent="0.2">
      <c r="A12" s="3">
        <v>1</v>
      </c>
      <c r="B12" s="3">
        <v>11</v>
      </c>
      <c r="C12" s="150" t="s">
        <v>64</v>
      </c>
      <c r="D12" s="150"/>
      <c r="E12" s="150"/>
      <c r="F12" s="92"/>
      <c r="G12" s="92"/>
      <c r="H12" s="92"/>
      <c r="I12" s="132"/>
      <c r="J12" s="133"/>
      <c r="K12" s="133"/>
    </row>
    <row r="13" spans="1:11" x14ac:dyDescent="0.2">
      <c r="A13" s="10"/>
      <c r="B13" s="4">
        <v>111</v>
      </c>
      <c r="C13" s="154" t="s">
        <v>8</v>
      </c>
      <c r="D13" s="155"/>
      <c r="E13" s="156"/>
      <c r="F13" s="117"/>
      <c r="G13" s="117"/>
      <c r="H13" s="117"/>
      <c r="I13" s="134"/>
      <c r="J13" s="135"/>
      <c r="K13" s="135"/>
    </row>
    <row r="14" spans="1:11" x14ac:dyDescent="0.2">
      <c r="A14" s="10"/>
      <c r="B14" s="4">
        <v>113</v>
      </c>
      <c r="C14" s="154" t="s">
        <v>9</v>
      </c>
      <c r="D14" s="155"/>
      <c r="E14" s="156"/>
      <c r="F14" s="117"/>
      <c r="G14" s="117"/>
      <c r="H14" s="117"/>
      <c r="I14" s="134"/>
      <c r="J14" s="135"/>
      <c r="K14" s="135"/>
    </row>
    <row r="15" spans="1:11" x14ac:dyDescent="0.2">
      <c r="A15" s="3">
        <v>2</v>
      </c>
      <c r="B15" s="3">
        <v>12</v>
      </c>
      <c r="C15" s="150" t="s">
        <v>10</v>
      </c>
      <c r="D15" s="150"/>
      <c r="E15" s="150"/>
      <c r="F15" s="92"/>
      <c r="G15" s="92"/>
      <c r="H15" s="92"/>
      <c r="I15" s="132"/>
      <c r="J15" s="133"/>
      <c r="K15" s="133"/>
    </row>
    <row r="16" spans="1:11" ht="12" customHeight="1" x14ac:dyDescent="0.2">
      <c r="A16" s="3">
        <v>3</v>
      </c>
      <c r="B16" s="3">
        <v>13</v>
      </c>
      <c r="C16" s="150" t="s">
        <v>11</v>
      </c>
      <c r="D16" s="150"/>
      <c r="E16" s="150"/>
      <c r="F16" s="92"/>
      <c r="G16" s="92"/>
      <c r="H16" s="92"/>
      <c r="I16" s="132"/>
      <c r="J16" s="133"/>
      <c r="K16" s="133"/>
    </row>
    <row r="17" spans="1:11" ht="12.75" customHeight="1" x14ac:dyDescent="0.2">
      <c r="A17" s="5"/>
      <c r="B17" s="6">
        <v>13101</v>
      </c>
      <c r="C17" s="154" t="s">
        <v>110</v>
      </c>
      <c r="D17" s="155"/>
      <c r="E17" s="156"/>
      <c r="F17" s="109"/>
      <c r="G17" s="109"/>
      <c r="H17" s="109"/>
      <c r="I17" s="136"/>
      <c r="J17" s="115"/>
      <c r="K17" s="115"/>
    </row>
    <row r="18" spans="1:11" x14ac:dyDescent="0.2">
      <c r="A18" s="5"/>
      <c r="B18" s="7">
        <v>13401</v>
      </c>
      <c r="C18" s="151" t="s">
        <v>111</v>
      </c>
      <c r="D18" s="152"/>
      <c r="E18" s="153"/>
      <c r="F18" s="109"/>
      <c r="G18" s="109"/>
      <c r="H18" s="109"/>
      <c r="I18" s="136"/>
      <c r="J18" s="115"/>
      <c r="K18" s="115"/>
    </row>
    <row r="19" spans="1:11" x14ac:dyDescent="0.2">
      <c r="A19" s="5"/>
      <c r="B19" s="7">
        <v>13104</v>
      </c>
      <c r="C19" s="151" t="s">
        <v>12</v>
      </c>
      <c r="D19" s="152"/>
      <c r="E19" s="153"/>
      <c r="F19" s="109"/>
      <c r="G19" s="109"/>
      <c r="H19" s="109"/>
      <c r="I19" s="136"/>
      <c r="J19" s="115"/>
      <c r="K19" s="115"/>
    </row>
    <row r="20" spans="1:11" x14ac:dyDescent="0.2">
      <c r="A20" s="5"/>
      <c r="B20" s="7">
        <v>13404</v>
      </c>
      <c r="C20" s="151" t="s">
        <v>13</v>
      </c>
      <c r="D20" s="152"/>
      <c r="E20" s="153"/>
      <c r="F20" s="109"/>
      <c r="G20" s="109"/>
      <c r="H20" s="109"/>
      <c r="I20" s="136"/>
      <c r="J20" s="115"/>
      <c r="K20" s="115"/>
    </row>
    <row r="21" spans="1:11" x14ac:dyDescent="0.2">
      <c r="A21" s="5"/>
      <c r="B21" s="7">
        <v>13502</v>
      </c>
      <c r="C21" s="151" t="s">
        <v>80</v>
      </c>
      <c r="D21" s="152"/>
      <c r="E21" s="153"/>
      <c r="F21" s="109"/>
      <c r="G21" s="109"/>
      <c r="H21" s="109"/>
      <c r="I21" s="136"/>
      <c r="J21" s="115"/>
      <c r="K21" s="115"/>
    </row>
    <row r="22" spans="1:11" x14ac:dyDescent="0.2">
      <c r="A22" s="3">
        <v>4</v>
      </c>
      <c r="B22" s="3">
        <v>14</v>
      </c>
      <c r="C22" s="150" t="s">
        <v>14</v>
      </c>
      <c r="D22" s="150"/>
      <c r="E22" s="150"/>
      <c r="F22" s="92"/>
      <c r="G22" s="92"/>
      <c r="H22" s="92"/>
      <c r="I22" s="132"/>
      <c r="J22" s="133"/>
      <c r="K22" s="133"/>
    </row>
    <row r="23" spans="1:11" x14ac:dyDescent="0.2">
      <c r="A23" s="3">
        <v>5</v>
      </c>
      <c r="B23" s="3">
        <v>15</v>
      </c>
      <c r="C23" s="150" t="s">
        <v>15</v>
      </c>
      <c r="D23" s="150"/>
      <c r="E23" s="150"/>
      <c r="F23" s="92"/>
      <c r="G23" s="92"/>
      <c r="H23" s="92"/>
      <c r="I23" s="132"/>
      <c r="J23" s="133"/>
      <c r="K23" s="133"/>
    </row>
    <row r="24" spans="1:11" x14ac:dyDescent="0.2">
      <c r="A24" s="5"/>
      <c r="B24" s="6">
        <v>151</v>
      </c>
      <c r="C24" s="157" t="s">
        <v>16</v>
      </c>
      <c r="D24" s="158"/>
      <c r="E24" s="159"/>
      <c r="F24" s="118"/>
      <c r="G24" s="118"/>
      <c r="H24" s="118"/>
      <c r="I24" s="136"/>
      <c r="J24" s="115"/>
      <c r="K24" s="115"/>
    </row>
    <row r="25" spans="1:11" x14ac:dyDescent="0.2">
      <c r="A25" s="5"/>
      <c r="B25" s="8">
        <v>1540101</v>
      </c>
      <c r="C25" s="157" t="s">
        <v>17</v>
      </c>
      <c r="D25" s="158"/>
      <c r="E25" s="159"/>
      <c r="F25" s="118"/>
      <c r="G25" s="118"/>
      <c r="H25" s="118"/>
      <c r="I25" s="136"/>
      <c r="J25" s="115"/>
      <c r="K25" s="115"/>
    </row>
    <row r="26" spans="1:11" x14ac:dyDescent="0.2">
      <c r="A26" s="3">
        <v>6</v>
      </c>
      <c r="B26" s="3">
        <v>31</v>
      </c>
      <c r="C26" s="150" t="s">
        <v>18</v>
      </c>
      <c r="D26" s="150"/>
      <c r="E26" s="150"/>
      <c r="F26" s="92"/>
      <c r="G26" s="92"/>
      <c r="H26" s="92"/>
      <c r="I26" s="132"/>
      <c r="J26" s="133"/>
      <c r="K26" s="133"/>
    </row>
    <row r="27" spans="1:11" x14ac:dyDescent="0.2">
      <c r="A27" s="3">
        <v>7</v>
      </c>
      <c r="B27" s="3">
        <v>32</v>
      </c>
      <c r="C27" s="160" t="s">
        <v>19</v>
      </c>
      <c r="D27" s="161"/>
      <c r="E27" s="162"/>
      <c r="F27" s="92"/>
      <c r="G27" s="92"/>
      <c r="H27" s="92"/>
      <c r="I27" s="132"/>
      <c r="J27" s="133"/>
      <c r="K27" s="133"/>
    </row>
    <row r="28" spans="1:11" x14ac:dyDescent="0.2">
      <c r="A28" s="3">
        <v>8</v>
      </c>
      <c r="B28" s="9">
        <v>33</v>
      </c>
      <c r="C28" s="160" t="s">
        <v>20</v>
      </c>
      <c r="D28" s="161"/>
      <c r="E28" s="162"/>
      <c r="F28" s="92"/>
      <c r="G28" s="92"/>
      <c r="H28" s="92"/>
      <c r="I28" s="133"/>
      <c r="J28" s="133"/>
      <c r="K28" s="133"/>
    </row>
    <row r="29" spans="1:11" ht="25.5" customHeight="1" x14ac:dyDescent="0.2">
      <c r="A29" s="2" t="s">
        <v>21</v>
      </c>
      <c r="B29" s="144" t="s">
        <v>22</v>
      </c>
      <c r="C29" s="145"/>
      <c r="D29" s="145"/>
      <c r="E29" s="146"/>
      <c r="F29" s="91">
        <f t="shared" ref="F29:K29" si="1">F30+F34+F35+F38+F42+F43+F44+F45+F46+F47+F48</f>
        <v>0</v>
      </c>
      <c r="G29" s="91">
        <f t="shared" si="1"/>
        <v>0</v>
      </c>
      <c r="H29" s="91">
        <f t="shared" si="1"/>
        <v>0</v>
      </c>
      <c r="I29" s="131">
        <f t="shared" si="1"/>
        <v>0</v>
      </c>
      <c r="J29" s="131">
        <f t="shared" si="1"/>
        <v>0</v>
      </c>
      <c r="K29" s="131">
        <f t="shared" si="1"/>
        <v>0</v>
      </c>
    </row>
    <row r="30" spans="1:11" x14ac:dyDescent="0.2">
      <c r="A30" s="3">
        <v>9</v>
      </c>
      <c r="B30" s="3">
        <v>21</v>
      </c>
      <c r="C30" s="150" t="s">
        <v>23</v>
      </c>
      <c r="D30" s="150"/>
      <c r="E30" s="150"/>
      <c r="F30" s="94"/>
      <c r="G30" s="94"/>
      <c r="H30" s="94"/>
      <c r="I30" s="127"/>
      <c r="J30" s="127"/>
      <c r="K30" s="127"/>
    </row>
    <row r="31" spans="1:11" x14ac:dyDescent="0.2">
      <c r="A31" s="5"/>
      <c r="B31" s="6" t="s">
        <v>24</v>
      </c>
      <c r="C31" s="157" t="s">
        <v>25</v>
      </c>
      <c r="D31" s="158"/>
      <c r="E31" s="159"/>
      <c r="F31" s="119"/>
      <c r="G31" s="119"/>
      <c r="H31" s="119"/>
      <c r="I31" s="125"/>
      <c r="J31" s="125"/>
      <c r="K31" s="125"/>
    </row>
    <row r="32" spans="1:11" x14ac:dyDescent="0.2">
      <c r="A32" s="5"/>
      <c r="B32" s="6" t="s">
        <v>26</v>
      </c>
      <c r="C32" s="157" t="s">
        <v>27</v>
      </c>
      <c r="D32" s="158"/>
      <c r="E32" s="159"/>
      <c r="F32" s="119"/>
      <c r="G32" s="119"/>
      <c r="H32" s="119"/>
      <c r="I32" s="125"/>
      <c r="J32" s="125"/>
      <c r="K32" s="125"/>
    </row>
    <row r="33" spans="1:11" x14ac:dyDescent="0.2">
      <c r="A33" s="5"/>
      <c r="B33" s="6">
        <v>219</v>
      </c>
      <c r="C33" s="157" t="s">
        <v>28</v>
      </c>
      <c r="D33" s="158"/>
      <c r="E33" s="159"/>
      <c r="F33" s="119"/>
      <c r="G33" s="119"/>
      <c r="H33" s="119"/>
      <c r="I33" s="125"/>
      <c r="J33" s="125"/>
      <c r="K33" s="125"/>
    </row>
    <row r="34" spans="1:11" x14ac:dyDescent="0.2">
      <c r="A34" s="3">
        <v>10</v>
      </c>
      <c r="B34" s="3">
        <v>22</v>
      </c>
      <c r="C34" s="150" t="s">
        <v>29</v>
      </c>
      <c r="D34" s="150"/>
      <c r="E34" s="150"/>
      <c r="F34" s="94"/>
      <c r="G34" s="94"/>
      <c r="H34" s="94"/>
      <c r="I34" s="127"/>
      <c r="J34" s="127"/>
      <c r="K34" s="127"/>
    </row>
    <row r="35" spans="1:11" x14ac:dyDescent="0.2">
      <c r="A35" s="3">
        <v>11</v>
      </c>
      <c r="B35" s="3">
        <v>23</v>
      </c>
      <c r="C35" s="150" t="s">
        <v>11</v>
      </c>
      <c r="D35" s="150"/>
      <c r="E35" s="150"/>
      <c r="F35" s="94"/>
      <c r="G35" s="94"/>
      <c r="H35" s="94"/>
      <c r="I35" s="127"/>
      <c r="J35" s="127"/>
      <c r="K35" s="127"/>
    </row>
    <row r="36" spans="1:11" x14ac:dyDescent="0.2">
      <c r="A36" s="10"/>
      <c r="B36" s="6">
        <v>23104</v>
      </c>
      <c r="C36" s="154" t="s">
        <v>30</v>
      </c>
      <c r="D36" s="155"/>
      <c r="E36" s="156"/>
      <c r="F36" s="109"/>
      <c r="G36" s="109"/>
      <c r="H36" s="109"/>
      <c r="I36" s="115"/>
      <c r="J36" s="115"/>
      <c r="K36" s="115"/>
    </row>
    <row r="37" spans="1:11" x14ac:dyDescent="0.2">
      <c r="A37" s="10"/>
      <c r="B37" s="7">
        <v>2310881</v>
      </c>
      <c r="C37" s="151" t="s">
        <v>81</v>
      </c>
      <c r="D37" s="152"/>
      <c r="E37" s="153"/>
      <c r="F37" s="109"/>
      <c r="G37" s="109"/>
      <c r="H37" s="109"/>
      <c r="I37" s="115"/>
      <c r="J37" s="115"/>
      <c r="K37" s="115"/>
    </row>
    <row r="38" spans="1:11" x14ac:dyDescent="0.2">
      <c r="A38" s="3">
        <v>12</v>
      </c>
      <c r="B38" s="3">
        <v>24</v>
      </c>
      <c r="C38" s="150" t="s">
        <v>112</v>
      </c>
      <c r="D38" s="150"/>
      <c r="E38" s="150"/>
      <c r="F38" s="94"/>
      <c r="G38" s="94"/>
      <c r="H38" s="94"/>
      <c r="I38" s="127"/>
      <c r="J38" s="127"/>
      <c r="K38" s="127"/>
    </row>
    <row r="39" spans="1:11" s="11" customFormat="1" x14ac:dyDescent="0.2">
      <c r="A39" s="10"/>
      <c r="B39" s="7">
        <v>241</v>
      </c>
      <c r="C39" s="163" t="s">
        <v>31</v>
      </c>
      <c r="D39" s="164"/>
      <c r="E39" s="165"/>
      <c r="F39" s="97"/>
      <c r="G39" s="97"/>
      <c r="H39" s="97"/>
      <c r="I39" s="125"/>
      <c r="J39" s="125"/>
      <c r="K39" s="125"/>
    </row>
    <row r="40" spans="1:11" x14ac:dyDescent="0.2">
      <c r="A40" s="10"/>
      <c r="B40" s="7">
        <v>242</v>
      </c>
      <c r="C40" s="163" t="s">
        <v>32</v>
      </c>
      <c r="D40" s="164"/>
      <c r="E40" s="165"/>
      <c r="F40" s="97"/>
      <c r="G40" s="97"/>
      <c r="H40" s="97"/>
      <c r="I40" s="125"/>
      <c r="J40" s="125"/>
      <c r="K40" s="125"/>
    </row>
    <row r="41" spans="1:11" x14ac:dyDescent="0.2">
      <c r="A41" s="10"/>
      <c r="B41" s="12">
        <v>244</v>
      </c>
      <c r="C41" s="151" t="s">
        <v>33</v>
      </c>
      <c r="D41" s="152"/>
      <c r="E41" s="153"/>
      <c r="F41" s="97"/>
      <c r="G41" s="97"/>
      <c r="H41" s="97"/>
      <c r="I41" s="125"/>
      <c r="J41" s="125"/>
      <c r="K41" s="125"/>
    </row>
    <row r="42" spans="1:11" x14ac:dyDescent="0.2">
      <c r="A42" s="3">
        <v>13</v>
      </c>
      <c r="B42" s="3">
        <v>25</v>
      </c>
      <c r="C42" s="150" t="s">
        <v>34</v>
      </c>
      <c r="D42" s="150"/>
      <c r="E42" s="150"/>
      <c r="F42" s="94"/>
      <c r="G42" s="94"/>
      <c r="H42" s="94"/>
      <c r="I42" s="127"/>
      <c r="J42" s="127"/>
      <c r="K42" s="127"/>
    </row>
    <row r="43" spans="1:11" x14ac:dyDescent="0.2">
      <c r="A43" s="3">
        <v>14</v>
      </c>
      <c r="B43" s="3">
        <v>26</v>
      </c>
      <c r="C43" s="150" t="s">
        <v>16</v>
      </c>
      <c r="D43" s="150"/>
      <c r="E43" s="150"/>
      <c r="F43" s="94"/>
      <c r="G43" s="94"/>
      <c r="H43" s="94"/>
      <c r="I43" s="127"/>
      <c r="J43" s="127"/>
      <c r="K43" s="127"/>
    </row>
    <row r="44" spans="1:11" x14ac:dyDescent="0.2">
      <c r="A44" s="3">
        <v>15</v>
      </c>
      <c r="B44" s="3">
        <v>27</v>
      </c>
      <c r="C44" s="150" t="s">
        <v>35</v>
      </c>
      <c r="D44" s="150"/>
      <c r="E44" s="150"/>
      <c r="F44" s="94"/>
      <c r="G44" s="94"/>
      <c r="H44" s="94"/>
      <c r="I44" s="127"/>
      <c r="J44" s="127"/>
      <c r="K44" s="127"/>
    </row>
    <row r="45" spans="1:11" x14ac:dyDescent="0.2">
      <c r="A45" s="3">
        <v>16</v>
      </c>
      <c r="B45" s="3">
        <v>29</v>
      </c>
      <c r="C45" s="150" t="s">
        <v>36</v>
      </c>
      <c r="D45" s="150"/>
      <c r="E45" s="150"/>
      <c r="F45" s="94"/>
      <c r="G45" s="94"/>
      <c r="H45" s="94"/>
      <c r="I45" s="127"/>
      <c r="J45" s="127"/>
      <c r="K45" s="127"/>
    </row>
    <row r="46" spans="1:11" x14ac:dyDescent="0.2">
      <c r="A46" s="3">
        <v>17</v>
      </c>
      <c r="B46" s="3">
        <v>31</v>
      </c>
      <c r="C46" s="150" t="s">
        <v>37</v>
      </c>
      <c r="D46" s="150">
        <v>1692</v>
      </c>
      <c r="E46" s="150">
        <v>2635</v>
      </c>
      <c r="F46" s="94"/>
      <c r="G46" s="94"/>
      <c r="H46" s="94"/>
      <c r="I46" s="127"/>
      <c r="J46" s="127"/>
      <c r="K46" s="127"/>
    </row>
    <row r="47" spans="1:11" x14ac:dyDescent="0.2">
      <c r="A47" s="3">
        <v>18</v>
      </c>
      <c r="B47" s="3">
        <v>32</v>
      </c>
      <c r="C47" s="160" t="s">
        <v>38</v>
      </c>
      <c r="D47" s="161"/>
      <c r="E47" s="162"/>
      <c r="F47" s="94"/>
      <c r="G47" s="94"/>
      <c r="H47" s="94"/>
      <c r="I47" s="127"/>
      <c r="J47" s="127"/>
      <c r="K47" s="127"/>
    </row>
    <row r="48" spans="1:11" x14ac:dyDescent="0.2">
      <c r="A48" s="3">
        <v>19</v>
      </c>
      <c r="B48" s="3">
        <v>33</v>
      </c>
      <c r="C48" s="150" t="s">
        <v>113</v>
      </c>
      <c r="D48" s="150">
        <v>0</v>
      </c>
      <c r="E48" s="150">
        <v>0</v>
      </c>
      <c r="F48" s="94"/>
      <c r="G48" s="94"/>
      <c r="H48" s="94"/>
      <c r="I48" s="127"/>
      <c r="J48" s="127"/>
      <c r="K48" s="127"/>
    </row>
    <row r="49" spans="1:11" x14ac:dyDescent="0.2">
      <c r="A49" s="13" t="s">
        <v>39</v>
      </c>
      <c r="B49" s="166" t="s">
        <v>40</v>
      </c>
      <c r="C49" s="166"/>
      <c r="D49" s="166"/>
      <c r="E49" s="166"/>
      <c r="F49" s="14">
        <f t="shared" ref="F49:K49" si="2">F11-F29</f>
        <v>0</v>
      </c>
      <c r="G49" s="14">
        <f t="shared" si="2"/>
        <v>0</v>
      </c>
      <c r="H49" s="14">
        <f t="shared" si="2"/>
        <v>0</v>
      </c>
      <c r="I49" s="52">
        <f t="shared" si="2"/>
        <v>0</v>
      </c>
      <c r="J49" s="52">
        <f t="shared" si="2"/>
        <v>0</v>
      </c>
      <c r="K49" s="52">
        <f t="shared" si="2"/>
        <v>0</v>
      </c>
    </row>
    <row r="50" spans="1:11" ht="18" customHeight="1" x14ac:dyDescent="0.2">
      <c r="A50" s="15" t="s">
        <v>41</v>
      </c>
      <c r="B50" s="167" t="s">
        <v>42</v>
      </c>
      <c r="C50" s="167"/>
      <c r="D50" s="167"/>
      <c r="E50" s="167"/>
      <c r="F50" s="16">
        <f>F84</f>
        <v>0</v>
      </c>
      <c r="G50" s="16">
        <f t="shared" ref="G50:H50" si="3">G84</f>
        <v>0</v>
      </c>
      <c r="H50" s="16">
        <f t="shared" si="3"/>
        <v>0</v>
      </c>
      <c r="I50" s="17"/>
      <c r="J50" s="17"/>
      <c r="K50" s="17"/>
    </row>
    <row r="51" spans="1:11" ht="18" customHeight="1" x14ac:dyDescent="0.2">
      <c r="A51" s="18" t="s">
        <v>43</v>
      </c>
      <c r="B51" s="168" t="s">
        <v>44</v>
      </c>
      <c r="C51" s="169"/>
      <c r="D51" s="169"/>
      <c r="E51" s="170"/>
      <c r="F51" s="19"/>
      <c r="G51" s="19"/>
      <c r="H51" s="20"/>
      <c r="I51" s="20"/>
      <c r="J51" s="20"/>
      <c r="K51" s="20"/>
    </row>
    <row r="52" spans="1:11" ht="25.5" customHeight="1" x14ac:dyDescent="0.2">
      <c r="A52" s="21" t="s">
        <v>45</v>
      </c>
      <c r="B52" s="171" t="s">
        <v>46</v>
      </c>
      <c r="C52" s="172"/>
      <c r="D52" s="172"/>
      <c r="E52" s="173"/>
      <c r="F52" s="22">
        <f>F49+F50+F51</f>
        <v>0</v>
      </c>
      <c r="G52" s="22">
        <f t="shared" ref="G52:K52" si="4">G49+G50+G51</f>
        <v>0</v>
      </c>
      <c r="H52" s="22">
        <f t="shared" si="4"/>
        <v>0</v>
      </c>
      <c r="I52" s="51">
        <f t="shared" si="4"/>
        <v>0</v>
      </c>
      <c r="J52" s="51">
        <f t="shared" si="4"/>
        <v>0</v>
      </c>
      <c r="K52" s="51">
        <f t="shared" si="4"/>
        <v>0</v>
      </c>
    </row>
    <row r="53" spans="1:11" s="11" customFormat="1" ht="18.75" customHeight="1" x14ac:dyDescent="0.2">
      <c r="A53" s="174"/>
      <c r="B53" s="175"/>
      <c r="C53" s="175"/>
      <c r="D53" s="175"/>
      <c r="E53" s="175"/>
      <c r="F53" s="175"/>
      <c r="G53" s="175"/>
      <c r="H53" s="175"/>
      <c r="I53" s="175"/>
      <c r="J53" s="175"/>
      <c r="K53" s="176"/>
    </row>
    <row r="54" spans="1:11" s="11" customFormat="1" ht="25.5" customHeight="1" x14ac:dyDescent="0.2">
      <c r="A54" s="13" t="s">
        <v>47</v>
      </c>
      <c r="B54" s="177" t="s">
        <v>103</v>
      </c>
      <c r="C54" s="177"/>
      <c r="D54" s="177"/>
      <c r="E54" s="177"/>
      <c r="F54" s="14">
        <f>F55+F56+F57+F59+F60+F61+F62</f>
        <v>0</v>
      </c>
      <c r="G54" s="14">
        <f t="shared" ref="G54:K54" si="5">G55+G56+G57+G59+G60+G61+G62</f>
        <v>0</v>
      </c>
      <c r="H54" s="14">
        <f t="shared" si="5"/>
        <v>0</v>
      </c>
      <c r="I54" s="121">
        <f t="shared" si="5"/>
        <v>0</v>
      </c>
      <c r="J54" s="52">
        <f t="shared" si="5"/>
        <v>0</v>
      </c>
      <c r="K54" s="52">
        <f t="shared" si="5"/>
        <v>0</v>
      </c>
    </row>
    <row r="55" spans="1:11" ht="15" customHeight="1" x14ac:dyDescent="0.2">
      <c r="A55" s="3">
        <v>20</v>
      </c>
      <c r="B55" s="3">
        <v>43</v>
      </c>
      <c r="C55" s="160" t="s">
        <v>114</v>
      </c>
      <c r="D55" s="161"/>
      <c r="E55" s="162"/>
      <c r="F55" s="96"/>
      <c r="G55" s="96"/>
      <c r="H55" s="96"/>
      <c r="I55" s="122"/>
      <c r="J55" s="123"/>
      <c r="K55" s="123"/>
    </row>
    <row r="56" spans="1:11" x14ac:dyDescent="0.2">
      <c r="A56" s="3">
        <v>21</v>
      </c>
      <c r="B56" s="3">
        <v>44</v>
      </c>
      <c r="C56" s="150" t="s">
        <v>48</v>
      </c>
      <c r="D56" s="150"/>
      <c r="E56" s="150"/>
      <c r="F56" s="96"/>
      <c r="G56" s="96"/>
      <c r="H56" s="96"/>
      <c r="I56" s="122"/>
      <c r="J56" s="123"/>
      <c r="K56" s="123"/>
    </row>
    <row r="57" spans="1:11" ht="15" customHeight="1" x14ac:dyDescent="0.2">
      <c r="A57" s="3">
        <v>22</v>
      </c>
      <c r="B57" s="3">
        <v>45</v>
      </c>
      <c r="C57" s="150" t="s">
        <v>115</v>
      </c>
      <c r="D57" s="150"/>
      <c r="E57" s="150"/>
      <c r="F57" s="96"/>
      <c r="G57" s="96"/>
      <c r="H57" s="96"/>
      <c r="I57" s="122"/>
      <c r="J57" s="123"/>
      <c r="K57" s="123"/>
    </row>
    <row r="58" spans="1:11" ht="25.5" customHeight="1" x14ac:dyDescent="0.2">
      <c r="A58" s="5"/>
      <c r="B58" s="7">
        <v>4540101</v>
      </c>
      <c r="C58" s="151" t="s">
        <v>49</v>
      </c>
      <c r="D58" s="152"/>
      <c r="E58" s="153"/>
      <c r="F58" s="119"/>
      <c r="G58" s="119"/>
      <c r="H58" s="119"/>
      <c r="I58" s="124"/>
      <c r="J58" s="125"/>
      <c r="K58" s="125"/>
    </row>
    <row r="59" spans="1:11" x14ac:dyDescent="0.2">
      <c r="A59" s="3">
        <v>23</v>
      </c>
      <c r="B59" s="3">
        <v>49</v>
      </c>
      <c r="C59" s="150" t="s">
        <v>50</v>
      </c>
      <c r="D59" s="150"/>
      <c r="E59" s="150"/>
      <c r="F59" s="96"/>
      <c r="G59" s="96"/>
      <c r="H59" s="96"/>
      <c r="I59" s="122"/>
      <c r="J59" s="123"/>
      <c r="K59" s="123"/>
    </row>
    <row r="60" spans="1:11" x14ac:dyDescent="0.2">
      <c r="A60" s="3">
        <v>24</v>
      </c>
      <c r="B60" s="3">
        <v>53</v>
      </c>
      <c r="C60" s="150" t="s">
        <v>51</v>
      </c>
      <c r="D60" s="150"/>
      <c r="E60" s="150"/>
      <c r="F60" s="96"/>
      <c r="G60" s="96"/>
      <c r="H60" s="96"/>
      <c r="I60" s="122"/>
      <c r="J60" s="123"/>
      <c r="K60" s="123"/>
    </row>
    <row r="61" spans="1:11" x14ac:dyDescent="0.2">
      <c r="A61" s="3">
        <v>25</v>
      </c>
      <c r="B61" s="3">
        <v>54</v>
      </c>
      <c r="C61" s="150" t="s">
        <v>48</v>
      </c>
      <c r="D61" s="150"/>
      <c r="E61" s="150"/>
      <c r="F61" s="96"/>
      <c r="G61" s="96"/>
      <c r="H61" s="96"/>
      <c r="I61" s="122"/>
      <c r="J61" s="123"/>
      <c r="K61" s="123"/>
    </row>
    <row r="62" spans="1:11" ht="12.75" customHeight="1" x14ac:dyDescent="0.2">
      <c r="A62" s="3">
        <v>26</v>
      </c>
      <c r="B62" s="3">
        <v>59</v>
      </c>
      <c r="C62" s="160" t="s">
        <v>52</v>
      </c>
      <c r="D62" s="161"/>
      <c r="E62" s="162"/>
      <c r="F62" s="94"/>
      <c r="G62" s="94"/>
      <c r="H62" s="94"/>
      <c r="I62" s="126"/>
      <c r="J62" s="127"/>
      <c r="K62" s="127"/>
    </row>
    <row r="63" spans="1:11" ht="18" customHeight="1" x14ac:dyDescent="0.2">
      <c r="A63" s="5"/>
      <c r="B63" s="6">
        <v>593</v>
      </c>
      <c r="C63" s="157" t="s">
        <v>53</v>
      </c>
      <c r="D63" s="158"/>
      <c r="E63" s="159"/>
      <c r="F63" s="119"/>
      <c r="G63" s="119"/>
      <c r="H63" s="119"/>
      <c r="I63" s="124"/>
      <c r="J63" s="125"/>
      <c r="K63" s="125"/>
    </row>
    <row r="64" spans="1:11" ht="15" customHeight="1" x14ac:dyDescent="0.2">
      <c r="A64" s="13" t="s">
        <v>54</v>
      </c>
      <c r="B64" s="177" t="s">
        <v>104</v>
      </c>
      <c r="C64" s="177"/>
      <c r="D64" s="177">
        <v>1617922</v>
      </c>
      <c r="E64" s="177">
        <v>1439250</v>
      </c>
      <c r="F64" s="14">
        <f>F65+F66+F67+F69+F70+F71+F72</f>
        <v>0</v>
      </c>
      <c r="G64" s="14">
        <f t="shared" ref="G64:K64" si="6">G65+G66+G67+G69+G70+G71+G72</f>
        <v>0</v>
      </c>
      <c r="H64" s="14">
        <f t="shared" si="6"/>
        <v>0</v>
      </c>
      <c r="I64" s="121">
        <f t="shared" si="6"/>
        <v>0</v>
      </c>
      <c r="J64" s="52">
        <f t="shared" si="6"/>
        <v>0</v>
      </c>
      <c r="K64" s="52">
        <f t="shared" si="6"/>
        <v>0</v>
      </c>
    </row>
    <row r="65" spans="1:11" ht="15" customHeight="1" x14ac:dyDescent="0.2">
      <c r="A65" s="3">
        <v>27</v>
      </c>
      <c r="B65" s="3">
        <v>43</v>
      </c>
      <c r="C65" s="160" t="s">
        <v>114</v>
      </c>
      <c r="D65" s="161"/>
      <c r="E65" s="162"/>
      <c r="F65" s="96"/>
      <c r="G65" s="96"/>
      <c r="H65" s="96"/>
      <c r="I65" s="122"/>
      <c r="J65" s="123"/>
      <c r="K65" s="123"/>
    </row>
    <row r="66" spans="1:11" ht="15" customHeight="1" x14ac:dyDescent="0.2">
      <c r="A66" s="3">
        <v>28</v>
      </c>
      <c r="B66" s="3">
        <v>44</v>
      </c>
      <c r="C66" s="150" t="s">
        <v>48</v>
      </c>
      <c r="D66" s="150">
        <v>839</v>
      </c>
      <c r="E66" s="150">
        <v>1562</v>
      </c>
      <c r="F66" s="96"/>
      <c r="G66" s="96"/>
      <c r="H66" s="96"/>
      <c r="I66" s="122"/>
      <c r="J66" s="123"/>
      <c r="K66" s="123"/>
    </row>
    <row r="67" spans="1:11" ht="15" customHeight="1" x14ac:dyDescent="0.2">
      <c r="A67" s="3">
        <v>29</v>
      </c>
      <c r="B67" s="3">
        <v>45</v>
      </c>
      <c r="C67" s="150" t="s">
        <v>115</v>
      </c>
      <c r="D67" s="150">
        <v>106</v>
      </c>
      <c r="E67" s="150">
        <v>1156</v>
      </c>
      <c r="F67" s="96"/>
      <c r="G67" s="96"/>
      <c r="H67" s="96"/>
      <c r="I67" s="122"/>
      <c r="J67" s="123"/>
      <c r="K67" s="123"/>
    </row>
    <row r="68" spans="1:11" ht="30.75" customHeight="1" x14ac:dyDescent="0.2">
      <c r="A68" s="5"/>
      <c r="B68" s="7">
        <v>4540101</v>
      </c>
      <c r="C68" s="151" t="s">
        <v>49</v>
      </c>
      <c r="D68" s="152"/>
      <c r="E68" s="153"/>
      <c r="F68" s="119"/>
      <c r="G68" s="119"/>
      <c r="H68" s="119"/>
      <c r="I68" s="124"/>
      <c r="J68" s="125"/>
      <c r="K68" s="125"/>
    </row>
    <row r="69" spans="1:11" ht="15" customHeight="1" x14ac:dyDescent="0.2">
      <c r="A69" s="3">
        <v>30</v>
      </c>
      <c r="B69" s="3">
        <v>49</v>
      </c>
      <c r="C69" s="150" t="s">
        <v>50</v>
      </c>
      <c r="D69" s="150">
        <v>33</v>
      </c>
      <c r="E69" s="150">
        <v>47</v>
      </c>
      <c r="F69" s="96"/>
      <c r="G69" s="96"/>
      <c r="H69" s="96"/>
      <c r="I69" s="122"/>
      <c r="J69" s="123"/>
      <c r="K69" s="123"/>
    </row>
    <row r="70" spans="1:11" ht="15" customHeight="1" x14ac:dyDescent="0.2">
      <c r="A70" s="3">
        <v>31</v>
      </c>
      <c r="B70" s="3">
        <v>53</v>
      </c>
      <c r="C70" s="150" t="s">
        <v>51</v>
      </c>
      <c r="D70" s="150">
        <v>29411</v>
      </c>
      <c r="E70" s="150">
        <v>24835</v>
      </c>
      <c r="F70" s="96"/>
      <c r="G70" s="96"/>
      <c r="H70" s="96"/>
      <c r="I70" s="122"/>
      <c r="J70" s="123"/>
      <c r="K70" s="123"/>
    </row>
    <row r="71" spans="1:11" ht="15" customHeight="1" x14ac:dyDescent="0.2">
      <c r="A71" s="3">
        <v>32</v>
      </c>
      <c r="B71" s="3">
        <v>54</v>
      </c>
      <c r="C71" s="150" t="s">
        <v>48</v>
      </c>
      <c r="D71" s="150">
        <v>1586148</v>
      </c>
      <c r="E71" s="150">
        <v>1410220</v>
      </c>
      <c r="F71" s="96"/>
      <c r="G71" s="96"/>
      <c r="H71" s="96"/>
      <c r="I71" s="122"/>
      <c r="J71" s="123"/>
      <c r="K71" s="123"/>
    </row>
    <row r="72" spans="1:11" ht="15" customHeight="1" x14ac:dyDescent="0.2">
      <c r="A72" s="3">
        <v>33</v>
      </c>
      <c r="B72" s="3">
        <v>59</v>
      </c>
      <c r="C72" s="160" t="s">
        <v>52</v>
      </c>
      <c r="D72" s="161"/>
      <c r="E72" s="162"/>
      <c r="F72" s="94"/>
      <c r="G72" s="94"/>
      <c r="H72" s="94"/>
      <c r="I72" s="126"/>
      <c r="J72" s="127"/>
      <c r="K72" s="127"/>
    </row>
    <row r="73" spans="1:11" ht="15" customHeight="1" x14ac:dyDescent="0.2">
      <c r="A73" s="5"/>
      <c r="B73" s="6">
        <v>593</v>
      </c>
      <c r="C73" s="157" t="s">
        <v>53</v>
      </c>
      <c r="D73" s="158"/>
      <c r="E73" s="159"/>
      <c r="F73" s="119"/>
      <c r="G73" s="119"/>
      <c r="H73" s="119"/>
      <c r="I73" s="124"/>
      <c r="J73" s="125"/>
      <c r="K73" s="125"/>
    </row>
    <row r="74" spans="1:11" ht="17.25" customHeight="1" x14ac:dyDescent="0.2">
      <c r="A74" s="15" t="s">
        <v>55</v>
      </c>
      <c r="B74" s="178" t="s">
        <v>56</v>
      </c>
      <c r="C74" s="179"/>
      <c r="D74" s="179"/>
      <c r="E74" s="180"/>
      <c r="F74" s="98">
        <f>+F11+F54</f>
        <v>0</v>
      </c>
      <c r="G74" s="98">
        <f t="shared" ref="G74:K74" si="7">+G11+G54</f>
        <v>0</v>
      </c>
      <c r="H74" s="98">
        <f t="shared" si="7"/>
        <v>0</v>
      </c>
      <c r="I74" s="128">
        <f t="shared" si="7"/>
        <v>0</v>
      </c>
      <c r="J74" s="129">
        <f t="shared" si="7"/>
        <v>0</v>
      </c>
      <c r="K74" s="129">
        <f t="shared" si="7"/>
        <v>0</v>
      </c>
    </row>
    <row r="75" spans="1:11" ht="17.25" customHeight="1" x14ac:dyDescent="0.2">
      <c r="A75" s="15" t="s">
        <v>57</v>
      </c>
      <c r="B75" s="178" t="s">
        <v>105</v>
      </c>
      <c r="C75" s="179"/>
      <c r="D75" s="179">
        <v>1688694</v>
      </c>
      <c r="E75" s="180">
        <v>1515740</v>
      </c>
      <c r="F75" s="98">
        <f t="shared" ref="F75:K75" si="8">F29+F64</f>
        <v>0</v>
      </c>
      <c r="G75" s="98">
        <f t="shared" si="8"/>
        <v>0</v>
      </c>
      <c r="H75" s="98">
        <f t="shared" si="8"/>
        <v>0</v>
      </c>
      <c r="I75" s="128">
        <f t="shared" si="8"/>
        <v>0</v>
      </c>
      <c r="J75" s="129">
        <f t="shared" si="8"/>
        <v>0</v>
      </c>
      <c r="K75" s="129">
        <f t="shared" si="8"/>
        <v>0</v>
      </c>
    </row>
    <row r="76" spans="1:11" ht="17.25" customHeight="1" x14ac:dyDescent="0.2">
      <c r="A76" s="15" t="s">
        <v>58</v>
      </c>
      <c r="B76" s="178" t="s">
        <v>59</v>
      </c>
      <c r="C76" s="179"/>
      <c r="D76" s="179">
        <v>1688694</v>
      </c>
      <c r="E76" s="180">
        <v>1515740</v>
      </c>
      <c r="F76" s="98">
        <f>F74-F75</f>
        <v>0</v>
      </c>
      <c r="G76" s="98">
        <f t="shared" ref="G76:K76" si="9">G74-G75</f>
        <v>0</v>
      </c>
      <c r="H76" s="98">
        <f t="shared" si="9"/>
        <v>0</v>
      </c>
      <c r="I76" s="128">
        <f t="shared" si="9"/>
        <v>0</v>
      </c>
      <c r="J76" s="129">
        <f t="shared" si="9"/>
        <v>0</v>
      </c>
      <c r="K76" s="129">
        <f t="shared" si="9"/>
        <v>0</v>
      </c>
    </row>
    <row r="78" spans="1:11" x14ac:dyDescent="0.2">
      <c r="B78" s="182" t="s">
        <v>126</v>
      </c>
      <c r="C78" s="182"/>
      <c r="D78" s="182"/>
      <c r="E78" s="182"/>
      <c r="F78" s="24"/>
      <c r="H78" s="26"/>
      <c r="I78" s="26"/>
      <c r="J78" s="26"/>
      <c r="K78" s="27"/>
    </row>
    <row r="79" spans="1:11" x14ac:dyDescent="0.2">
      <c r="A79" s="28"/>
      <c r="B79" s="29"/>
      <c r="C79" s="29"/>
      <c r="D79" s="29"/>
      <c r="E79" s="29"/>
      <c r="F79" s="24"/>
      <c r="G79" s="30"/>
      <c r="H79" s="26"/>
      <c r="I79" s="26"/>
      <c r="J79" s="26"/>
      <c r="K79" s="27"/>
    </row>
    <row r="80" spans="1:11" x14ac:dyDescent="0.2">
      <c r="A80" s="28"/>
      <c r="B80" s="29"/>
      <c r="C80" s="211" t="s">
        <v>60</v>
      </c>
      <c r="D80" s="211"/>
      <c r="E80" s="211"/>
      <c r="F80" s="99">
        <f t="shared" ref="F80:K81" si="10">F9</f>
        <v>2024</v>
      </c>
      <c r="G80" s="99">
        <f t="shared" si="10"/>
        <v>2025</v>
      </c>
      <c r="H80" s="99">
        <f t="shared" si="10"/>
        <v>2026</v>
      </c>
      <c r="I80" s="99">
        <f t="shared" si="10"/>
        <v>2027</v>
      </c>
      <c r="J80" s="99">
        <f t="shared" si="10"/>
        <v>2028</v>
      </c>
      <c r="K80" s="99">
        <f t="shared" si="10"/>
        <v>2029</v>
      </c>
    </row>
    <row r="81" spans="1:11" ht="36" x14ac:dyDescent="0.2">
      <c r="A81" s="28"/>
      <c r="B81" s="29"/>
      <c r="C81" s="211"/>
      <c r="D81" s="211"/>
      <c r="E81" s="211"/>
      <c r="F81" s="99" t="str">
        <f t="shared" si="10"/>
        <v>Πραγματοποιήσεις</v>
      </c>
      <c r="G81" s="99" t="str">
        <f t="shared" si="10"/>
        <v>Εκτιμήσεις πραγματοποιήσεων έτους</v>
      </c>
      <c r="H81" s="99" t="str">
        <f t="shared" si="10"/>
        <v>Προβλέψεις</v>
      </c>
      <c r="I81" s="99" t="str">
        <f t="shared" si="10"/>
        <v>Προβλέψεις</v>
      </c>
      <c r="J81" s="99" t="str">
        <f t="shared" si="10"/>
        <v>Προβλέψεις</v>
      </c>
      <c r="K81" s="99" t="str">
        <f t="shared" si="10"/>
        <v>Προβλέψεις</v>
      </c>
    </row>
    <row r="82" spans="1:11" ht="24.75" customHeight="1" x14ac:dyDescent="0.2">
      <c r="A82" s="28"/>
      <c r="B82" s="32"/>
      <c r="C82" s="184" t="s">
        <v>117</v>
      </c>
      <c r="D82" s="185"/>
      <c r="E82" s="186"/>
      <c r="F82" s="100"/>
      <c r="G82" s="100"/>
      <c r="H82" s="218"/>
      <c r="I82" s="101"/>
      <c r="J82" s="101"/>
      <c r="K82" s="101"/>
    </row>
    <row r="83" spans="1:11" ht="25.5" customHeight="1" x14ac:dyDescent="0.2">
      <c r="A83" s="28"/>
      <c r="B83" s="32"/>
      <c r="C83" s="187" t="s">
        <v>118</v>
      </c>
      <c r="D83" s="187"/>
      <c r="E83" s="187"/>
      <c r="F83" s="100"/>
      <c r="G83" s="100"/>
      <c r="H83" s="218"/>
      <c r="I83" s="101"/>
      <c r="J83" s="101"/>
      <c r="K83" s="101"/>
    </row>
    <row r="84" spans="1:11" ht="30.75" customHeight="1" thickBot="1" x14ac:dyDescent="0.25">
      <c r="A84" s="28"/>
      <c r="B84" s="32"/>
      <c r="C84" s="188" t="s">
        <v>123</v>
      </c>
      <c r="D84" s="188"/>
      <c r="E84" s="188">
        <f>E82-E83</f>
        <v>0</v>
      </c>
      <c r="F84" s="102">
        <f>F82-F83</f>
        <v>0</v>
      </c>
      <c r="G84" s="102">
        <f>G82-G83</f>
        <v>0</v>
      </c>
      <c r="H84" s="102">
        <f>H82-H83</f>
        <v>0</v>
      </c>
      <c r="I84" s="103"/>
      <c r="J84" s="103"/>
      <c r="K84" s="103"/>
    </row>
    <row r="85" spans="1:11" ht="13.5" thickTop="1" x14ac:dyDescent="0.2">
      <c r="C85" s="33" t="s">
        <v>127</v>
      </c>
    </row>
    <row r="86" spans="1:11" ht="15" x14ac:dyDescent="0.2">
      <c r="B86" s="189" t="s">
        <v>106</v>
      </c>
      <c r="C86" s="189"/>
      <c r="D86" s="189"/>
      <c r="E86" s="189"/>
    </row>
    <row r="87" spans="1:11" s="11" customFormat="1" x14ac:dyDescent="0.2">
      <c r="A87" s="28"/>
      <c r="B87" s="34" t="s">
        <v>61</v>
      </c>
      <c r="C87" s="35"/>
      <c r="F87" s="36"/>
      <c r="G87" s="30"/>
      <c r="H87" s="30"/>
      <c r="I87" s="30"/>
      <c r="J87" s="30"/>
      <c r="K87" s="30"/>
    </row>
    <row r="88" spans="1:11" s="11" customFormat="1" ht="15" x14ac:dyDescent="0.25">
      <c r="A88" s="28"/>
      <c r="C88" s="212"/>
      <c r="D88" s="212"/>
      <c r="E88" s="212"/>
      <c r="F88" s="212"/>
      <c r="G88" s="212"/>
      <c r="H88" s="212"/>
      <c r="I88" s="212"/>
      <c r="J88" s="212"/>
      <c r="K88" s="212"/>
    </row>
    <row r="89" spans="1:11" s="11" customFormat="1" ht="15" customHeight="1" x14ac:dyDescent="0.2">
      <c r="A89" s="28"/>
      <c r="C89" s="210" t="s">
        <v>60</v>
      </c>
      <c r="D89" s="210"/>
      <c r="E89" s="210"/>
      <c r="F89" s="107">
        <f t="shared" ref="F89:K90" si="11">F9</f>
        <v>2024</v>
      </c>
      <c r="G89" s="107">
        <f t="shared" si="11"/>
        <v>2025</v>
      </c>
      <c r="H89" s="107">
        <f t="shared" si="11"/>
        <v>2026</v>
      </c>
      <c r="I89" s="107">
        <f t="shared" si="11"/>
        <v>2027</v>
      </c>
      <c r="J89" s="107">
        <f t="shared" si="11"/>
        <v>2028</v>
      </c>
      <c r="K89" s="107">
        <f t="shared" si="11"/>
        <v>2029</v>
      </c>
    </row>
    <row r="90" spans="1:11" s="11" customFormat="1" ht="38.25" x14ac:dyDescent="0.25">
      <c r="A90" s="28"/>
      <c r="B90" s="37"/>
      <c r="C90" s="210"/>
      <c r="D90" s="210"/>
      <c r="E90" s="210"/>
      <c r="F90" s="108" t="str">
        <f t="shared" si="11"/>
        <v>Πραγματοποιήσεις</v>
      </c>
      <c r="G90" s="108" t="str">
        <f t="shared" si="11"/>
        <v>Εκτιμήσεις πραγματοποιήσεων έτους</v>
      </c>
      <c r="H90" s="108" t="str">
        <f t="shared" si="11"/>
        <v>Προβλέψεις</v>
      </c>
      <c r="I90" s="108" t="str">
        <f t="shared" si="11"/>
        <v>Προβλέψεις</v>
      </c>
      <c r="J90" s="108" t="str">
        <f t="shared" si="11"/>
        <v>Προβλέψεις</v>
      </c>
      <c r="K90" s="108" t="str">
        <f t="shared" si="11"/>
        <v>Προβλέψεις</v>
      </c>
    </row>
    <row r="91" spans="1:11" s="11" customFormat="1" ht="13.5" thickBot="1" x14ac:dyDescent="0.25">
      <c r="A91" s="28"/>
      <c r="B91" s="38" t="s">
        <v>62</v>
      </c>
      <c r="C91" s="177" t="s">
        <v>63</v>
      </c>
      <c r="D91" s="177"/>
      <c r="E91" s="177"/>
      <c r="F91" s="112">
        <f>F92+F93+F96+F97</f>
        <v>0</v>
      </c>
      <c r="G91" s="112">
        <f t="shared" ref="G91" si="12">G92+G93+G96+G97</f>
        <v>0</v>
      </c>
      <c r="H91" s="112">
        <f>H92+H93+H96+H97</f>
        <v>0</v>
      </c>
      <c r="I91" s="115">
        <f t="shared" ref="I91:J91" si="13">I92+I93+I96+I97</f>
        <v>0</v>
      </c>
      <c r="J91" s="115">
        <f t="shared" si="13"/>
        <v>0</v>
      </c>
      <c r="K91" s="115">
        <f>K92+K93+K96+K97</f>
        <v>0</v>
      </c>
    </row>
    <row r="92" spans="1:11" s="11" customFormat="1" x14ac:dyDescent="0.2">
      <c r="A92" s="28"/>
      <c r="B92" s="39">
        <v>11</v>
      </c>
      <c r="C92" s="151" t="s">
        <v>64</v>
      </c>
      <c r="D92" s="152"/>
      <c r="E92" s="153"/>
      <c r="F92" s="109">
        <f>F12</f>
        <v>0</v>
      </c>
      <c r="G92" s="109">
        <f t="shared" ref="G92:K92" si="14">G12</f>
        <v>0</v>
      </c>
      <c r="H92" s="109">
        <f t="shared" si="14"/>
        <v>0</v>
      </c>
      <c r="I92" s="115">
        <f t="shared" si="14"/>
        <v>0</v>
      </c>
      <c r="J92" s="115">
        <f t="shared" si="14"/>
        <v>0</v>
      </c>
      <c r="K92" s="115">
        <f t="shared" si="14"/>
        <v>0</v>
      </c>
    </row>
    <row r="93" spans="1:11" s="11" customFormat="1" x14ac:dyDescent="0.2">
      <c r="A93" s="28"/>
      <c r="B93" s="40"/>
      <c r="C93" s="181" t="s">
        <v>65</v>
      </c>
      <c r="D93" s="181"/>
      <c r="E93" s="181"/>
      <c r="F93" s="110">
        <f>F94+F95</f>
        <v>0</v>
      </c>
      <c r="G93" s="110">
        <f t="shared" ref="G93:H93" si="15">G94+G95</f>
        <v>0</v>
      </c>
      <c r="H93" s="110">
        <f t="shared" si="15"/>
        <v>0</v>
      </c>
      <c r="I93" s="113"/>
      <c r="J93" s="113"/>
      <c r="K93" s="113"/>
    </row>
    <row r="94" spans="1:11" s="11" customFormat="1" ht="25.5" customHeight="1" x14ac:dyDescent="0.2">
      <c r="A94" s="28"/>
      <c r="B94" s="41" t="s">
        <v>68</v>
      </c>
      <c r="C94" s="192" t="s">
        <v>67</v>
      </c>
      <c r="D94" s="193"/>
      <c r="E94" s="194"/>
      <c r="F94" s="113"/>
      <c r="G94" s="113"/>
      <c r="H94" s="113"/>
      <c r="I94" s="113">
        <f t="shared" ref="I94:K94" si="16">I17+I18</f>
        <v>0</v>
      </c>
      <c r="J94" s="113">
        <f t="shared" si="16"/>
        <v>0</v>
      </c>
      <c r="K94" s="113">
        <f t="shared" si="16"/>
        <v>0</v>
      </c>
    </row>
    <row r="95" spans="1:11" s="11" customFormat="1" x14ac:dyDescent="0.2">
      <c r="A95" s="28"/>
      <c r="B95" s="41" t="s">
        <v>68</v>
      </c>
      <c r="C95" s="192" t="s">
        <v>69</v>
      </c>
      <c r="D95" s="193"/>
      <c r="E95" s="194"/>
      <c r="F95" s="114">
        <f>F17+F18</f>
        <v>0</v>
      </c>
      <c r="G95" s="114">
        <f t="shared" ref="G95:H95" si="17">G17+G18</f>
        <v>0</v>
      </c>
      <c r="H95" s="114">
        <f t="shared" si="17"/>
        <v>0</v>
      </c>
      <c r="I95" s="113"/>
      <c r="J95" s="113"/>
      <c r="K95" s="113"/>
    </row>
    <row r="96" spans="1:11" s="11" customFormat="1" x14ac:dyDescent="0.2">
      <c r="A96" s="28"/>
      <c r="B96" s="42">
        <v>151</v>
      </c>
      <c r="C96" s="181" t="s">
        <v>16</v>
      </c>
      <c r="D96" s="181"/>
      <c r="E96" s="181"/>
      <c r="F96" s="110">
        <f>+F24+F25</f>
        <v>0</v>
      </c>
      <c r="G96" s="110">
        <f t="shared" ref="G96:K96" si="18">+G24+G25</f>
        <v>0</v>
      </c>
      <c r="H96" s="110">
        <f t="shared" si="18"/>
        <v>0</v>
      </c>
      <c r="I96" s="113">
        <f t="shared" si="18"/>
        <v>0</v>
      </c>
      <c r="J96" s="113">
        <f t="shared" si="18"/>
        <v>0</v>
      </c>
      <c r="K96" s="113">
        <f t="shared" si="18"/>
        <v>0</v>
      </c>
    </row>
    <row r="97" spans="1:12" s="11" customFormat="1" x14ac:dyDescent="0.2">
      <c r="A97" s="28"/>
      <c r="B97" s="43" t="s">
        <v>70</v>
      </c>
      <c r="C97" s="181" t="s">
        <v>71</v>
      </c>
      <c r="D97" s="181"/>
      <c r="E97" s="181"/>
      <c r="F97" s="110">
        <f>F15+F16-F17-F18+F22+F23-F24-F25</f>
        <v>0</v>
      </c>
      <c r="G97" s="110">
        <f t="shared" ref="G97:K97" si="19">G15+G16-G17-G18+G22+G23-G24-G25</f>
        <v>0</v>
      </c>
      <c r="H97" s="110">
        <f t="shared" si="19"/>
        <v>0</v>
      </c>
      <c r="I97" s="113">
        <f t="shared" si="19"/>
        <v>0</v>
      </c>
      <c r="J97" s="113">
        <f t="shared" si="19"/>
        <v>0</v>
      </c>
      <c r="K97" s="113">
        <f t="shared" si="19"/>
        <v>0</v>
      </c>
    </row>
    <row r="98" spans="1:12" s="11" customFormat="1" x14ac:dyDescent="0.2">
      <c r="A98" s="28"/>
      <c r="B98" s="44"/>
      <c r="C98" s="177" t="s">
        <v>72</v>
      </c>
      <c r="D98" s="177"/>
      <c r="E98" s="177"/>
      <c r="F98" s="14">
        <f>F99+F100+F101+F103+F102</f>
        <v>0</v>
      </c>
      <c r="G98" s="14">
        <f t="shared" ref="G98:K98" si="20">G99+G100+G101+G103+G102</f>
        <v>0</v>
      </c>
      <c r="H98" s="14">
        <f t="shared" si="20"/>
        <v>0</v>
      </c>
      <c r="I98" s="52">
        <f t="shared" si="20"/>
        <v>0</v>
      </c>
      <c r="J98" s="52">
        <f t="shared" si="20"/>
        <v>0</v>
      </c>
      <c r="K98" s="52">
        <f t="shared" si="20"/>
        <v>0</v>
      </c>
    </row>
    <row r="99" spans="1:12" s="11" customFormat="1" ht="28.5" customHeight="1" x14ac:dyDescent="0.2">
      <c r="A99" s="28"/>
      <c r="B99" s="45">
        <v>21</v>
      </c>
      <c r="C99" s="204" t="s">
        <v>124</v>
      </c>
      <c r="D99" s="205"/>
      <c r="E99" s="206"/>
      <c r="F99" s="110">
        <f t="shared" ref="F99:K99" si="21">F30</f>
        <v>0</v>
      </c>
      <c r="G99" s="110">
        <f t="shared" si="21"/>
        <v>0</v>
      </c>
      <c r="H99" s="110">
        <f t="shared" si="21"/>
        <v>0</v>
      </c>
      <c r="I99" s="113">
        <f t="shared" si="21"/>
        <v>0</v>
      </c>
      <c r="J99" s="113">
        <f t="shared" si="21"/>
        <v>0</v>
      </c>
      <c r="K99" s="113">
        <f t="shared" si="21"/>
        <v>0</v>
      </c>
    </row>
    <row r="100" spans="1:12" s="11" customFormat="1" x14ac:dyDescent="0.2">
      <c r="A100" s="28"/>
      <c r="B100" s="41">
        <v>26</v>
      </c>
      <c r="C100" s="201" t="s">
        <v>16</v>
      </c>
      <c r="D100" s="202"/>
      <c r="E100" s="203"/>
      <c r="F100" s="110">
        <f t="shared" ref="F100:K100" si="22">F43</f>
        <v>0</v>
      </c>
      <c r="G100" s="110">
        <f t="shared" si="22"/>
        <v>0</v>
      </c>
      <c r="H100" s="110">
        <f t="shared" si="22"/>
        <v>0</v>
      </c>
      <c r="I100" s="113">
        <f t="shared" si="22"/>
        <v>0</v>
      </c>
      <c r="J100" s="113">
        <f t="shared" si="22"/>
        <v>0</v>
      </c>
      <c r="K100" s="113">
        <f t="shared" si="22"/>
        <v>0</v>
      </c>
    </row>
    <row r="101" spans="1:12" s="11" customFormat="1" x14ac:dyDescent="0.2">
      <c r="A101" s="28"/>
      <c r="B101" s="41">
        <v>23</v>
      </c>
      <c r="C101" s="201" t="s">
        <v>11</v>
      </c>
      <c r="D101" s="202"/>
      <c r="E101" s="203"/>
      <c r="F101" s="110">
        <f t="shared" ref="F101:K101" si="23">F35</f>
        <v>0</v>
      </c>
      <c r="G101" s="110">
        <f t="shared" si="23"/>
        <v>0</v>
      </c>
      <c r="H101" s="110">
        <f t="shared" si="23"/>
        <v>0</v>
      </c>
      <c r="I101" s="113">
        <f t="shared" si="23"/>
        <v>0</v>
      </c>
      <c r="J101" s="113">
        <f t="shared" si="23"/>
        <v>0</v>
      </c>
      <c r="K101" s="113">
        <f t="shared" si="23"/>
        <v>0</v>
      </c>
    </row>
    <row r="102" spans="1:12" s="11" customFormat="1" x14ac:dyDescent="0.2">
      <c r="A102" s="28"/>
      <c r="B102" s="41" t="s">
        <v>73</v>
      </c>
      <c r="C102" s="201" t="s">
        <v>74</v>
      </c>
      <c r="D102" s="202"/>
      <c r="E102" s="203"/>
      <c r="F102" s="110">
        <f t="shared" ref="F102:K102" si="24">F46-F26</f>
        <v>0</v>
      </c>
      <c r="G102" s="110">
        <f t="shared" si="24"/>
        <v>0</v>
      </c>
      <c r="H102" s="110">
        <f t="shared" si="24"/>
        <v>0</v>
      </c>
      <c r="I102" s="113">
        <f t="shared" si="24"/>
        <v>0</v>
      </c>
      <c r="J102" s="113">
        <f t="shared" si="24"/>
        <v>0</v>
      </c>
      <c r="K102" s="113">
        <f t="shared" si="24"/>
        <v>0</v>
      </c>
    </row>
    <row r="103" spans="1:12" s="11" customFormat="1" ht="38.25" x14ac:dyDescent="0.2">
      <c r="A103" s="28"/>
      <c r="B103" s="45" t="s">
        <v>75</v>
      </c>
      <c r="C103" s="204" t="s">
        <v>76</v>
      </c>
      <c r="D103" s="205"/>
      <c r="E103" s="206"/>
      <c r="F103" s="110">
        <f>F34+F38+F42+F44+F45+F47-F27+F48-F28</f>
        <v>0</v>
      </c>
      <c r="G103" s="110">
        <f t="shared" ref="G103:K103" si="25">G34+G38+G42+G44+G45+G47-G27+G48-G28</f>
        <v>0</v>
      </c>
      <c r="H103" s="110">
        <f t="shared" si="25"/>
        <v>0</v>
      </c>
      <c r="I103" s="113">
        <f t="shared" si="25"/>
        <v>0</v>
      </c>
      <c r="J103" s="113">
        <f t="shared" si="25"/>
        <v>0</v>
      </c>
      <c r="K103" s="113">
        <f t="shared" si="25"/>
        <v>0</v>
      </c>
    </row>
    <row r="104" spans="1:12" s="11" customFormat="1" ht="21.75" customHeight="1" x14ac:dyDescent="0.2">
      <c r="A104" s="28"/>
      <c r="B104" s="46"/>
      <c r="C104" s="195" t="s">
        <v>77</v>
      </c>
      <c r="D104" s="196"/>
      <c r="E104" s="197"/>
      <c r="F104" s="14">
        <f>F91-F98</f>
        <v>0</v>
      </c>
      <c r="G104" s="14">
        <f t="shared" ref="G104:K104" si="26">G91-G98</f>
        <v>0</v>
      </c>
      <c r="H104" s="14">
        <f t="shared" si="26"/>
        <v>0</v>
      </c>
      <c r="I104" s="52">
        <f t="shared" si="26"/>
        <v>0</v>
      </c>
      <c r="J104" s="52">
        <f t="shared" si="26"/>
        <v>0</v>
      </c>
      <c r="K104" s="52">
        <f t="shared" si="26"/>
        <v>0</v>
      </c>
    </row>
    <row r="105" spans="1:12" s="11" customFormat="1" ht="33" customHeight="1" x14ac:dyDescent="0.2">
      <c r="A105" s="28"/>
      <c r="B105" s="44"/>
      <c r="C105" s="195" t="s">
        <v>120</v>
      </c>
      <c r="D105" s="196"/>
      <c r="E105" s="197"/>
      <c r="F105" s="14">
        <f>F50</f>
        <v>0</v>
      </c>
      <c r="G105" s="14">
        <f>G50</f>
        <v>0</v>
      </c>
      <c r="H105" s="14">
        <f>H50</f>
        <v>0</v>
      </c>
      <c r="I105" s="52"/>
      <c r="J105" s="52"/>
      <c r="K105" s="52"/>
    </row>
    <row r="106" spans="1:12" s="11" customFormat="1" x14ac:dyDescent="0.2">
      <c r="A106" s="28"/>
      <c r="B106" s="47">
        <v>13901</v>
      </c>
      <c r="C106" s="195" t="s">
        <v>78</v>
      </c>
      <c r="D106" s="196"/>
      <c r="E106" s="197"/>
      <c r="F106" s="14">
        <f>F51</f>
        <v>0</v>
      </c>
      <c r="G106" s="14">
        <f>G51</f>
        <v>0</v>
      </c>
      <c r="H106" s="52"/>
      <c r="I106" s="52"/>
      <c r="J106" s="52"/>
      <c r="K106" s="52"/>
    </row>
    <row r="107" spans="1:12" s="11" customFormat="1" ht="22.5" customHeight="1" thickBot="1" x14ac:dyDescent="0.25">
      <c r="A107" s="28"/>
      <c r="B107" s="44"/>
      <c r="C107" s="198" t="s">
        <v>79</v>
      </c>
      <c r="D107" s="199"/>
      <c r="E107" s="200"/>
      <c r="F107" s="111">
        <f>F104+F105+F106</f>
        <v>0</v>
      </c>
      <c r="G107" s="111">
        <f t="shared" ref="G107:K107" si="27">G104+G105+G106</f>
        <v>0</v>
      </c>
      <c r="H107" s="111">
        <f t="shared" si="27"/>
        <v>0</v>
      </c>
      <c r="I107" s="116">
        <f t="shared" si="27"/>
        <v>0</v>
      </c>
      <c r="J107" s="116">
        <f t="shared" si="27"/>
        <v>0</v>
      </c>
      <c r="K107" s="116">
        <f t="shared" si="27"/>
        <v>0</v>
      </c>
    </row>
    <row r="108" spans="1:12" s="11" customFormat="1" x14ac:dyDescent="0.2">
      <c r="A108" s="28"/>
      <c r="B108" s="44"/>
      <c r="C108" s="48"/>
      <c r="D108" s="48"/>
      <c r="E108" s="48"/>
      <c r="F108" s="49"/>
      <c r="G108" s="49"/>
      <c r="H108" s="49"/>
      <c r="I108" s="49"/>
      <c r="J108" s="49"/>
      <c r="K108" s="49"/>
    </row>
    <row r="109" spans="1:12" s="63" customFormat="1" x14ac:dyDescent="0.25">
      <c r="A109" s="207" t="s">
        <v>91</v>
      </c>
      <c r="B109" s="207"/>
      <c r="C109" s="207"/>
      <c r="D109" s="207"/>
      <c r="E109" s="207"/>
      <c r="F109" s="207"/>
      <c r="G109" s="207"/>
      <c r="H109" s="207"/>
      <c r="I109" s="207"/>
      <c r="J109" s="207"/>
      <c r="K109" s="207"/>
      <c r="L109" s="62"/>
    </row>
    <row r="110" spans="1:12" s="63" customFormat="1" x14ac:dyDescent="0.25">
      <c r="A110" s="64"/>
      <c r="B110" s="64"/>
      <c r="C110" s="64"/>
      <c r="D110" s="64"/>
      <c r="E110" s="65"/>
      <c r="F110" s="65"/>
      <c r="G110" s="66"/>
      <c r="H110" s="66"/>
      <c r="I110" s="66"/>
      <c r="J110" s="66"/>
      <c r="K110" s="65"/>
      <c r="L110" s="65"/>
    </row>
    <row r="111" spans="1:12" s="63" customFormat="1" x14ac:dyDescent="0.25">
      <c r="A111" s="64"/>
      <c r="B111" s="64"/>
      <c r="C111" s="64"/>
      <c r="D111" s="67" t="s">
        <v>92</v>
      </c>
      <c r="E111" s="65"/>
      <c r="F111" s="65"/>
      <c r="G111" s="66"/>
      <c r="H111" s="66"/>
      <c r="I111" s="66"/>
      <c r="J111" s="66"/>
      <c r="K111" s="65"/>
      <c r="L111" s="65"/>
    </row>
    <row r="112" spans="1:12" s="63" customFormat="1" x14ac:dyDescent="0.25">
      <c r="E112" s="66"/>
      <c r="F112" s="66"/>
      <c r="G112" s="208" t="s">
        <v>96</v>
      </c>
      <c r="H112" s="208"/>
      <c r="I112" s="82"/>
      <c r="J112" s="82"/>
      <c r="K112" s="66"/>
      <c r="L112" s="66"/>
    </row>
    <row r="113" spans="5:12" s="63" customFormat="1" x14ac:dyDescent="0.2">
      <c r="E113" s="66"/>
      <c r="F113" s="66"/>
      <c r="G113" s="209" t="s">
        <v>97</v>
      </c>
      <c r="H113" s="209"/>
      <c r="I113" s="83"/>
      <c r="J113" s="83"/>
      <c r="K113" s="66"/>
      <c r="L113" s="66"/>
    </row>
  </sheetData>
  <mergeCells count="108">
    <mergeCell ref="C18:E18"/>
    <mergeCell ref="A1:K1"/>
    <mergeCell ref="A9:A10"/>
    <mergeCell ref="B9:B10"/>
    <mergeCell ref="C9:E10"/>
    <mergeCell ref="B11:E11"/>
    <mergeCell ref="C12:E12"/>
    <mergeCell ref="C13:E13"/>
    <mergeCell ref="C14:E14"/>
    <mergeCell ref="C15:E15"/>
    <mergeCell ref="C16:E16"/>
    <mergeCell ref="C17:E17"/>
    <mergeCell ref="A3:B3"/>
    <mergeCell ref="C3:E3"/>
    <mergeCell ref="A4:B4"/>
    <mergeCell ref="C4:E4"/>
    <mergeCell ref="F3:K3"/>
    <mergeCell ref="A5:B5"/>
    <mergeCell ref="C5:E5"/>
    <mergeCell ref="A6:B6"/>
    <mergeCell ref="C6:E6"/>
    <mergeCell ref="A7:B7"/>
    <mergeCell ref="C7:E7"/>
    <mergeCell ref="C30:E30"/>
    <mergeCell ref="C19:E19"/>
    <mergeCell ref="C20:E20"/>
    <mergeCell ref="C21:E21"/>
    <mergeCell ref="C22:E22"/>
    <mergeCell ref="C23:E23"/>
    <mergeCell ref="C24:E24"/>
    <mergeCell ref="C25:E25"/>
    <mergeCell ref="C26:E26"/>
    <mergeCell ref="C27:E27"/>
    <mergeCell ref="C28:E28"/>
    <mergeCell ref="B29:E29"/>
    <mergeCell ref="B52:E52"/>
    <mergeCell ref="A53:K53"/>
    <mergeCell ref="C42:E42"/>
    <mergeCell ref="C31:E31"/>
    <mergeCell ref="C32:E32"/>
    <mergeCell ref="C33:E33"/>
    <mergeCell ref="C34:E34"/>
    <mergeCell ref="C35:E35"/>
    <mergeCell ref="C36:E36"/>
    <mergeCell ref="C37:E37"/>
    <mergeCell ref="C38:E38"/>
    <mergeCell ref="C39:E39"/>
    <mergeCell ref="C40:E40"/>
    <mergeCell ref="C41:E41"/>
    <mergeCell ref="C43:E43"/>
    <mergeCell ref="C44:E44"/>
    <mergeCell ref="C45:E45"/>
    <mergeCell ref="C46:E46"/>
    <mergeCell ref="C47:E47"/>
    <mergeCell ref="C48:E48"/>
    <mergeCell ref="B49:E49"/>
    <mergeCell ref="B50:E50"/>
    <mergeCell ref="B51:E51"/>
    <mergeCell ref="B64:E64"/>
    <mergeCell ref="C65:E65"/>
    <mergeCell ref="C67:E67"/>
    <mergeCell ref="C68:E68"/>
    <mergeCell ref="C69:E69"/>
    <mergeCell ref="C70:E70"/>
    <mergeCell ref="C71:E71"/>
    <mergeCell ref="C72:E72"/>
    <mergeCell ref="B54:E54"/>
    <mergeCell ref="C55:E55"/>
    <mergeCell ref="C56:E56"/>
    <mergeCell ref="C57:E57"/>
    <mergeCell ref="C58:E58"/>
    <mergeCell ref="C59:E59"/>
    <mergeCell ref="C60:E60"/>
    <mergeCell ref="C61:E61"/>
    <mergeCell ref="C62:E62"/>
    <mergeCell ref="C63:E63"/>
    <mergeCell ref="B75:E75"/>
    <mergeCell ref="B76:E76"/>
    <mergeCell ref="B78:E78"/>
    <mergeCell ref="C82:E82"/>
    <mergeCell ref="C83:E83"/>
    <mergeCell ref="C84:E84"/>
    <mergeCell ref="C66:E66"/>
    <mergeCell ref="C73:E73"/>
    <mergeCell ref="B74:E74"/>
    <mergeCell ref="C80:E81"/>
    <mergeCell ref="A109:K109"/>
    <mergeCell ref="G112:H112"/>
    <mergeCell ref="G113:H113"/>
    <mergeCell ref="C94:E94"/>
    <mergeCell ref="C95:E95"/>
    <mergeCell ref="B86:E86"/>
    <mergeCell ref="C91:E91"/>
    <mergeCell ref="C92:E92"/>
    <mergeCell ref="C93:E93"/>
    <mergeCell ref="C89:E90"/>
    <mergeCell ref="C107:E107"/>
    <mergeCell ref="C96:E96"/>
    <mergeCell ref="C97:E97"/>
    <mergeCell ref="C98:E98"/>
    <mergeCell ref="C99:E99"/>
    <mergeCell ref="C100:E100"/>
    <mergeCell ref="C101:E101"/>
    <mergeCell ref="C102:E102"/>
    <mergeCell ref="C103:E103"/>
    <mergeCell ref="C104:E104"/>
    <mergeCell ref="C105:E105"/>
    <mergeCell ref="C106:E106"/>
  </mergeCells>
  <printOptions horizontalCentered="1"/>
  <pageMargins left="0.11811023622047245" right="0.11811023622047245" top="0.11811023622047245" bottom="0.11811023622047245" header="0.11811023622047245" footer="0.11811023622047245"/>
  <pageSetup paperSize="9" scale="74" orientation="landscape" r:id="rId1"/>
  <rowBreaks count="2" manualBreakCount="2">
    <brk id="52" max="16383" man="1"/>
    <brk id="85" max="16383" man="1"/>
  </rowBreaks>
  <customProperties>
    <customPr name="EpmWorksheetKeyString_GUID" r:id="rId2"/>
  </customProperties>
  <ignoredErrors>
    <ignoredError sqref="F91:K9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7</vt:i4>
      </vt:variant>
    </vt:vector>
  </HeadingPairs>
  <TitlesOfParts>
    <vt:vector size="13" baseType="lpstr">
      <vt:lpstr>Σύνολο ΠΥ</vt:lpstr>
      <vt:lpstr>Τακτικός προϋπ.</vt:lpstr>
      <vt:lpstr>ΠΔΕ &amp; ΤΑΑ</vt:lpstr>
      <vt:lpstr>ΠΔΕ Εθνικό</vt:lpstr>
      <vt:lpstr>ΠΔΕ Συγχρημ.</vt:lpstr>
      <vt:lpstr>ΤΑΑ</vt:lpstr>
      <vt:lpstr>'Σύνολο ΠΥ'!Print_Area</vt:lpstr>
      <vt:lpstr>'ΠΔΕ &amp; ΤΑΑ'!Print_Titles</vt:lpstr>
      <vt:lpstr>'ΠΔΕ Εθνικό'!Print_Titles</vt:lpstr>
      <vt:lpstr>'ΠΔΕ Συγχρημ.'!Print_Titles</vt:lpstr>
      <vt:lpstr>'Σύνολο ΠΥ'!Print_Titles</vt:lpstr>
      <vt:lpstr>ΤΑΑ!Print_Titles</vt:lpstr>
      <vt:lpstr>'Τακτικός προϋπ.'!Print_Titles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EK</cp:lastModifiedBy>
  <cp:lastPrinted>2025-07-14T12:32:53Z</cp:lastPrinted>
  <dcterms:created xsi:type="dcterms:W3CDTF">2025-07-03T09:10:26Z</dcterms:created>
  <dcterms:modified xsi:type="dcterms:W3CDTF">2025-07-17T09:06:58Z</dcterms:modified>
</cp:coreProperties>
</file>