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e.koufosotiri\Desktop\Β_Παράρτημα\"/>
    </mc:Choice>
  </mc:AlternateContent>
  <xr:revisionPtr revIDLastSave="0" documentId="13_ncr:1_{A0CA3CE2-F4B8-48EA-9B49-46CE9BF6C370}" xr6:coauthVersionLast="36" xr6:coauthVersionMax="36" xr10:uidLastSave="{00000000-0000-0000-0000-000000000000}"/>
  <bookViews>
    <workbookView xWindow="0" yWindow="0" windowWidth="28800" windowHeight="11505" xr2:uid="{E0E471F7-1AF1-4398-9734-B66194A57CCD}"/>
  </bookViews>
  <sheets>
    <sheet name="Σύνολο ΠΥ" sheetId="37" r:id="rId1"/>
    <sheet name="Τακτικός προϋπ." sheetId="36" r:id="rId2"/>
    <sheet name="ΠΔΕ &amp; ΤΑΑ" sheetId="35" r:id="rId3"/>
    <sheet name="ΠΔΕ Εθνικό" sheetId="34" r:id="rId4"/>
    <sheet name="ΠΔΕ Συγχρημ." sheetId="33" r:id="rId5"/>
    <sheet name="ΤΑΑ"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x1" hidden="1">{"partial screen",#N/A,FALSE,"State_Gov't"}</definedName>
    <definedName name="_____x2" hidden="1">{"partial screen",#N/A,FALSE,"State_Gov't"}</definedName>
    <definedName name="___x1"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hidden="1">[4]AQ!#REF!</definedName>
    <definedName name="__123Graph_AMONEY" hidden="1">'[5]MonSurv-BC'!#REF!</definedName>
    <definedName name="__123Graph_AREALRATE" hidden="1">'[3]ex rate'!$F$36:$AU$36</definedName>
    <definedName name="__123Graph_ARUBRATE" hidden="1">'[3]ex rate'!$K$37:$AN$37</definedName>
    <definedName name="__123Graph_ASEASON_CASH" hidden="1">'[5]MonSurv-BC'!#REF!</definedName>
    <definedName name="__123Graph_ASEASON_MONEY" hidden="1">'[5]MonSurv-BC'!#REF!</definedName>
    <definedName name="__123Graph_ASEASON_SIGHT" hidden="1">'[5]MonSurv-BC'!#REF!</definedName>
    <definedName name="__123Graph_ASEASON_TIME" hidden="1">'[5]MonSurv-BC'!#REF!</definedName>
    <definedName name="__123Graph_AUSRATE" hidden="1">'[3]ex rate'!$K$36:$AN$36</definedName>
    <definedName name="__123Graph_B" hidden="1">[6]PlanTres!#REF!</definedName>
    <definedName name="__123Graph_BCURRENT" hidden="1">'[7]Dep fonct'!#REF!</definedName>
    <definedName name="__123Graph_BERDOLLAR" hidden="1">'[3]ex rate'!$F$36:$AM$36</definedName>
    <definedName name="__123Graph_BERRUBLE" hidden="1">'[3]ex rate'!$F$37:$AM$37</definedName>
    <definedName name="__123Graph_BMONEY" hidden="1">'[5]MonSurv-BC'!#REF!</definedName>
    <definedName name="__123Graph_BREALRATE" hidden="1">'[3]ex rate'!$F$37:$AU$37</definedName>
    <definedName name="__123Graph_BRUBRATE" hidden="1">'[3]ex rate'!$K$31:$AN$31</definedName>
    <definedName name="__123Graph_BSEASON_CASH" hidden="1">'[5]MonSurv-BC'!#REF!</definedName>
    <definedName name="__123Graph_BSEASON_MONEY" hidden="1">'[5]MonSurv-BC'!#REF!</definedName>
    <definedName name="__123Graph_BSEASON_TIME" hidden="1">'[5]MonSurv-BC'!#REF!</definedName>
    <definedName name="__123Graph_BUSRATE" hidden="1">'[3]ex rate'!$K$30:$AN$30</definedName>
    <definedName name="__123Graph_C" hidden="1">[6]PlanTres!#REF!</definedName>
    <definedName name="__123Graph_CCURRENT" hidden="1">'[7]Dep fonct'!#REF!</definedName>
    <definedName name="__123Graph_CMONEY" hidden="1">'[5]MonSurv-BC'!#REF!</definedName>
    <definedName name="__123Graph_CSEASON_CASH" hidden="1">'[5]MonSurv-BC'!#REF!</definedName>
    <definedName name="__123Graph_CSEASON_MONEY" hidden="1">'[5]MonSurv-BC'!#REF!</definedName>
    <definedName name="__123Graph_CSEASON_SIGHT" hidden="1">'[5]MonSurv-BC'!#REF!</definedName>
    <definedName name="__123Graph_CSEASON_TIME" hidden="1">'[5]MonSurv-BC'!#REF!</definedName>
    <definedName name="__123Graph_D" hidden="1">[6]PlanTres!#REF!</definedName>
    <definedName name="__123Graph_DCURRENT" hidden="1">'[7]Dep fonct'!#REF!</definedName>
    <definedName name="__123Graph_DSEASON_MONEY" hidden="1">'[5]MonSurv-BC'!#REF!</definedName>
    <definedName name="__123Graph_DSEASON_SIGHT" hidden="1">'[5]MonSurv-BC'!#REF!</definedName>
    <definedName name="__123Graph_DSEASON_TIME" hidden="1">'[5]MonSurv-BC'!#REF!</definedName>
    <definedName name="__123Graph_E" hidden="1">[6]PlanTres!#REF!</definedName>
    <definedName name="__123Graph_ECURRENT" hidden="1">'[7]Dep fonct'!#REF!</definedName>
    <definedName name="__123Graph_ESEASON_CASH" hidden="1">'[5]MonSurv-BC'!#REF!</definedName>
    <definedName name="__123Graph_ESEASON_MONEY" hidden="1">'[5]MonSurv-BC'!#REF!</definedName>
    <definedName name="__123Graph_ESEASON_TIME" hidden="1">'[5]MonSurv-BC'!#REF!</definedName>
    <definedName name="__123Graph_F" hidden="1">[6]PlanTres!#REF!</definedName>
    <definedName name="__123Graph_X" hidden="1">[8]E!#REF!</definedName>
    <definedName name="__123Graph_XChart1" hidden="1">'[9]Summary BOP'!#REF!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hidden="1">{"partial screen",#N/A,FALSE,"State_Gov't"}</definedName>
    <definedName name="__x2" hidden="1">{"partial screen",#N/A,FALSE,"State_Gov't"}</definedName>
    <definedName name="_1___123Graph_AChart_1A" hidden="1">[2]CPIINDEX!$O$263:$O$310</definedName>
    <definedName name="_1__123Graph_AINVENT_SALES" hidden="1">#REF!</definedName>
    <definedName name="_10___123Graph_XChart_3A" hidden="1">[2]CPIINDEX!$B$203:$B$310</definedName>
    <definedName name="_11___123Graph_XChart_4A" hidden="1">[2]CPIINDEX!$B$239:$B$298</definedName>
    <definedName name="_12__123Graph_AGROWTH_CPI" hidden="1">[10]Data!#REF!</definedName>
    <definedName name="_123graph_b" hidden="1">[11]A!#REF!</definedName>
    <definedName name="_12no" hidden="1">'[7]Dep fonct'!#REF!</definedName>
    <definedName name="_13__123Graph_AMIMPMA_1" hidden="1">#REF!</definedName>
    <definedName name="_14__123Graph_ANDA_OIN" hidden="1">#REF!</definedName>
    <definedName name="_19__123Graph_ANDA_2" hidden="1">[12]A!#REF!</definedName>
    <definedName name="_2___123Graph_AChart_2A" hidden="1">[2]CPIINDEX!$K$203:$K$304</definedName>
    <definedName name="_24__123Graph_ANDA_NIR" hidden="1">[12]A!#REF!</definedName>
    <definedName name="_25__123Graph_AR_BMONEY" hidden="1">#REF!</definedName>
    <definedName name="_26__123Graph_AREALEX_WAGE" hidden="1">[13]PRIVATE_OLD!$E$13:$E$49</definedName>
    <definedName name="_3___123Graph_AChart_3A" hidden="1">[2]CPIINDEX!$O$203:$O$304</definedName>
    <definedName name="_31__123Graph_ASEIGNOR" hidden="1">[14]seignior!#REF!</definedName>
    <definedName name="_32__123Graph_BNDA_OIN" hidden="1">#REF!</definedName>
    <definedName name="_33__123Graph_BR_BMONEY" hidden="1">#REF!</definedName>
    <definedName name="_34__123Graph_BREALEX_WAGE" hidden="1">[13]PRIVATE_OLD!$F$13:$F$49</definedName>
    <definedName name="_39__123Graph_BSEIGNOR" hidden="1">[14]seignior!#REF!</definedName>
    <definedName name="_4___123Graph_AChart_4A" hidden="1">[2]CPIINDEX!$O$239:$O$298</definedName>
    <definedName name="_40__123Graph_CMIMPMA_0" hidden="1">#REF!</definedName>
    <definedName name="_45__123Graph_DGROWTH_CPI" hidden="1">[10]Data!#REF!</definedName>
    <definedName name="_46__123Graph_DMIMPMA_1" hidden="1">#REF!</definedName>
    <definedName name="_5___123Graph_BChart_1A" hidden="1">[2]CPIINDEX!$S$263:$S$310</definedName>
    <definedName name="_51__123Graph_DNDA_NIR" hidden="1">[12]A!#REF!</definedName>
    <definedName name="_52__123Graph_EMIMPMA_0" hidden="1">#REF!</definedName>
    <definedName name="_53__123Graph_EMIMPMA_1" hidden="1">#REF!</definedName>
    <definedName name="_54__123Graph_FMIMPMA_0" hidden="1">#REF!</definedName>
    <definedName name="_55__123Graph_XMIMPMA_0" hidden="1">#REF!</definedName>
    <definedName name="_6___123Graph_BChart_3A" hidden="1">[15]CPIINDEX!#REF!</definedName>
    <definedName name="_60__123Graph_XNDA_2" hidden="1">[12]A!#REF!</definedName>
    <definedName name="_65__123Graph_XNDA_NIR" hidden="1">[12]A!#REF!</definedName>
    <definedName name="_66__123Graph_XR_BMONEY" hidden="1">#REF!</definedName>
    <definedName name="_7___123Graph_BChart_4A" hidden="1">[15]CPIINDEX!#REF!</definedName>
    <definedName name="_71__123Graph_XREALEX_WAGE" hidden="1">[16]PRIVATE!#REF!</definedName>
    <definedName name="_8___123Graph_XChart_1A" hidden="1">[2]CPIINDEX!$B$263:$B$310</definedName>
    <definedName name="_9___123Graph_XChart_2A" hidden="1">[2]CPIINDEX!$B$203:$B$310</definedName>
    <definedName name="_Fill" hidden="1">#REF!</definedName>
    <definedName name="_Fill1" hidden="1">#REF!</definedName>
    <definedName name="_FILLL" hidden="1">[17]Fund_Credit!#REF!</definedName>
    <definedName name="_filterd" hidden="1">[18]C!$P$428:$T$428</definedName>
    <definedName name="_xlnm._FilterDatabase" hidden="1">[19]C!$P$428:$T$428</definedName>
    <definedName name="_Key1" hidden="1">#REF!</definedName>
    <definedName name="_Key2" hidden="1">'[20]11 rev 94 '!#REF!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hidden="1">#REF!</definedName>
    <definedName name="_MatMult_AxB" hidden="1">#REF!</definedName>
    <definedName name="_MatMult_B" hidden="1">#REF!</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x1" hidden="1">{"partial screen",#N/A,FALSE,"State_Gov't"}</definedName>
    <definedName name="_x2" hidden="1">{"partial screen",#N/A,FALSE,"State_Gov't"}</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hidden="1">'[21]COP FED'!#REF!</definedName>
    <definedName name="ACwvu.PLA2." hidden="1">'[22]COP FED'!$A$1:$N$49</definedName>
    <definedName name="ACwvu.Print." hidden="1">[23]Med!#REF!</definedName>
    <definedName name="anscount" hidden="1">1</definedName>
    <definedName name="ARAERER" hidden="1">{"'15.01L'!$A$1:$I$62"}</definedName>
    <definedName name="ARAR" hidden="1">{"partial screen",#N/A,FALSE,"State_Gov't"}</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hidden="1">{"Riqfin97",#N/A,FALSE,"Tran";"Riqfinpro",#N/A,FALSE,"Tran"}</definedName>
    <definedName name="bbbb" hidden="1">#REF!</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hidden="1">#REF!</definedName>
    <definedName name="BLPH11" hidden="1">#REF!</definedName>
    <definedName name="BLPH12" hidden="1">#REF!</definedName>
    <definedName name="BLPH13" hidden="1">#REF!</definedName>
    <definedName name="BLPH14" hidden="1">[25]Raw_1!#REF!</definedName>
    <definedName name="BLPH15" hidden="1">#REF!</definedName>
    <definedName name="BLPH16" hidden="1">#REF!</definedName>
    <definedName name="BLPH17" hidden="1">#REF!</definedName>
    <definedName name="BLPH18" hidden="1">#REF!</definedName>
    <definedName name="BLPH19" hidden="1">#REF!</definedName>
    <definedName name="BLPH2" hidden="1">'[24]Ex rate bloom'!$D$4</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'[24]Ex rate bloom'!$G$4</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'[24]Ex rate bloom'!$J$4</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'[24]Ex rate bloom'!$M$4</definedName>
    <definedName name="BLPH50" hidden="1">[26]daily!#REF!</definedName>
    <definedName name="BLPH51" hidden="1">[26]daily!#REF!</definedName>
    <definedName name="BLPH53" hidden="1">[26]daily!#REF!</definedName>
    <definedName name="BLPH54" hidden="1">[26]daily!#REF!</definedName>
    <definedName name="BLPH55" hidden="1">[26]daily!#REF!</definedName>
    <definedName name="BLPH56" hidden="1">[26]daily!#REF!</definedName>
    <definedName name="BLPH57" hidden="1">[26]daily!#REF!</definedName>
    <definedName name="BLPH6" hidden="1">'[24]Ex rate bloom'!$P$4</definedName>
    <definedName name="BLPH7" hidden="1">'[24]Ex rate bloom'!$S$4</definedName>
    <definedName name="BLPH8" hidden="1">'[24]Ex rate bloom'!$V$4</definedName>
    <definedName name="BLPH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hidden="1">'[27]2'!#REF!</definedName>
    <definedName name="CBB" hidden="1">{"Tab1",#N/A,FALSE,"P";"Tab2",#N/A,FALSE,"P"}</definedName>
    <definedName name="CBXB" hidden="1">{"partial screen",#N/A,FALSE,"State_Gov't"}</definedName>
    <definedName name="cc" hidden="1">{"Riqfin97",#N/A,FALSE,"Tran";"Riqfinpro",#N/A,FALSE,"Tran"}</definedName>
    <definedName name="ccc" hidden="1">{"Riqfin97",#N/A,FALSE,"Tran";"Riqfinpro",#N/A,FALSE,"Tran"}</definedName>
    <definedName name="comp" hidden="1">{"BOP_TAB",#N/A,FALSE,"N";"MIDTERM_TAB",#N/A,FALSE,"O";"FUND_CRED",#N/A,FALSE,"P";"DEBT_TAB1",#N/A,FALSE,"Q";"DEBT_TAB2",#N/A,FALSE,"Q";"FORFIN_TAB1",#N/A,FALSE,"R";"FORFIN_TAB2",#N/A,FALSE,"R";"BOP_ANALY",#N/A,FALSE,"U"}</definedName>
    <definedName name="contents2" hidden="1">[28]MSRV!#REF!</definedName>
    <definedName name="CVBBBB" hidden="1">{"Riqfin97",#N/A,FALSE,"Tran";"Riqfinpro",#N/A,FALSE,"Tran"}</definedName>
    <definedName name="Cwvu.a." hidden="1">[29]BOP!$36:$36,[29]BOP!$44:$44,[29]BOP!$59:$59,[29]BOP!#REF!,[29]BOP!#REF!,[29]BOP!$81:$88</definedName>
    <definedName name="Cwvu.bop." hidden="1">[29]BOP!$36:$36,[29]BOP!$44:$44,[29]BOP!$59:$59,[29]BOP!#REF!,[29]BOP!#REF!,[29]BOP!$81:$88</definedName>
    <definedName name="Cwvu.bop.sr." hidden="1">[29]BOP!$36:$36,[29]BOP!$44:$44,[29]BOP!$59:$59,[29]BOP!#REF!,[29]BOP!#REF!,[29]BOP!$81:$88</definedName>
    <definedName name="Cwvu.bopsdr.sr." hidden="1">[29]BOP!$36:$36,[29]BOP!$44:$44,[29]BOP!$59:$59,[29]BOP!#REF!,[29]BOP!#REF!,[29]BOP!$81:$88</definedName>
    <definedName name="Cwvu.cotton." hidden="1">[29]BOP!$36:$36,[29]BOP!$44:$44,[29]BOP!$59:$59,[29]BOP!#REF!,[29]BOP!#REF!,[29]BOP!$79:$79,[29]BOP!$81:$88,[29]BOP!#REF!</definedName>
    <definedName name="Cwvu.cottonall." hidden="1">[29]BOP!$36:$36,[29]BOP!$44:$44,[29]BOP!$59:$59,[29]BOP!#REF!,[29]BOP!#REF!,[29]BOP!$79:$79,[29]BOP!$81:$88</definedName>
    <definedName name="Cwvu.exportdetails." hidden="1">[29]BOP!$36:$36,[29]BOP!$44:$44,[29]BOP!$59:$59,[29]BOP!#REF!,[29]BOP!#REF!,[29]BOP!$79:$79,[29]BOP!#REF!</definedName>
    <definedName name="Cwvu.exports." hidden="1">[29]BOP!$36:$36,[29]BOP!$44:$44,[29]BOP!$59:$59,[29]BOP!#REF!,[29]BOP!#REF!,[29]BOP!$79:$79,[29]BOP!$81:$88,[29]BOP!#REF!</definedName>
    <definedName name="Cwvu.gold." hidden="1">[29]BOP!$36:$36,[29]BOP!$44:$44,[29]BOP!$59:$59,[29]BOP!#REF!,[29]BOP!#REF!,[29]BOP!$79:$79,[29]BOP!$81:$88,[29]BOP!#REF!</definedName>
    <definedName name="Cwvu.goldall." hidden="1">[29]BOP!$36:$36,[29]BOP!$44:$44,[29]BOP!$59:$59,[29]BOP!#REF!,[29]BOP!#REF!,[29]BOP!$79:$79,[29]BOP!$81:$88,[29]BOP!#REF!</definedName>
    <definedName name="Cwvu.IMPORT." hidden="1">#REF!</definedName>
    <definedName name="Cwvu.imports."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hidden="1">[29]BOP!$36:$36,[29]BOP!$44:$44,[29]BOP!$59:$59,[29]BOP!#REF!,[29]BOP!#REF!,[29]BOP!$79:$79</definedName>
    <definedName name="CXVB" hidden="1">{"partial screen",#N/A,FALSE,"State_Gov't"}</definedName>
    <definedName name="dd" hidden="1">{"Riqfin97",#N/A,FALSE,"Tran";"Riqfinpro",#N/A,FALSE,"Tran"}</definedName>
    <definedName name="ddd" hidden="1">{"WEO",#N/A,FALSE,"Data";"PRI",#N/A,FALSE,"Data";"QUA",#N/A,FALSE,"Data"}</definedName>
    <definedName name="DFDF" hidden="1">{"partial screen",#N/A,FALSE,"State_Gov't"}</definedName>
    <definedName name="dfgsdfg" hidden="1">{"'15.01L'!$A$1:$I$62"}</definedName>
    <definedName name="DME_BeforeCloseCompleted" hidden="1">"False"</definedName>
    <definedName name="DME_Dirty" hidden="1">"False"</definedName>
    <definedName name="DME_LocalFile" hidden="1">"True"</definedName>
    <definedName name="dsfsdf" hidden="1">{"'15.01L'!$A$1:$I$62"}</definedName>
    <definedName name="ee" hidden="1">{"Tab1",#N/A,FALSE,"P";"Tab2",#N/A,FALSE,"P"}</definedName>
    <definedName name="eee" hidden="1">{"Tab1",#N/A,FALSE,"P";"Tab2",#N/A,FALSE,"P"}</definedName>
    <definedName name="ff" hidden="1">{"Tab1",#N/A,FALSE,"P";"Tab2",#N/A,FALSE,"P"}</definedName>
    <definedName name="fff" hidden="1">{"Tab1",#N/A,FALSE,"P";"Tab2",#N/A,FALSE,"P"}</definedName>
    <definedName name="FGHFGH" hidden="1">{"Tab1",#N/A,FALSE,"P";"Tab2",#N/A,FALSE,"P"}</definedName>
    <definedName name="FGHFHJGFJ" hidden="1">{"Riqfin97",#N/A,FALSE,"Tran";"Riqfinpro",#N/A,FALSE,"Tran"}</definedName>
    <definedName name="FGHGFH" hidden="1">{"Riqfin97",#N/A,FALSE,"Tran";"Riqfinpro",#N/A,FALSE,"Tran"}</definedName>
    <definedName name="FGHH" hidden="1">{"partial screen",#N/A,FALSE,"State_Gov't"}</definedName>
    <definedName name="Financing" hidden="1">{"Tab1",#N/A,FALSE,"P";"Tab2",#N/A,FALSE,"P"}</definedName>
    <definedName name="fuck" hidden="1">#REF!</definedName>
    <definedName name="gf" hidden="1">{"'yps17a'!$B$2:$R$64"}</definedName>
    <definedName name="ggg" hidden="1">{"Riqfin97",#N/A,FALSE,"Tran";"Riqfinpro",#N/A,FALSE,"Tran"}</definedName>
    <definedName name="ggggg" hidden="1">'[31]J(Priv.Cap)'!#REF!</definedName>
    <definedName name="GH" hidden="1">{"partial screen",#N/A,FALSE,"State_Gov't"}</definedName>
    <definedName name="GHFH" hidden="1">{"partial screen",#N/A,FALSE,"State_Gov't"}</definedName>
    <definedName name="ghjgkhkhgkhgk" hidden="1">'[32]J(Priv.Cap)'!#REF!</definedName>
    <definedName name="GHJHGJ" hidden="1">{"Riqfin97",#N/A,FALSE,"Tran";"Riqfinpro",#N/A,FALSE,"Tran"}</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hidden="1">'[32]J(Priv.Cap)'!#REF!</definedName>
    <definedName name="ii" hidden="1">{"Tab1",#N/A,FALSE,"P";"Tab2",#N/A,FALSE,"P"}</definedName>
    <definedName name="iiiiii" hidden="1">[33]M!#REF!</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hidden="1">{"Riqfin97",#N/A,FALSE,"Tran";"Riqfinpro",#N/A,FALSE,"Tran"}</definedName>
    <definedName name="jj" hidden="1">{"Riqfin97",#N/A,FALSE,"Tran";"Riqfinpro",#N/A,FALSE,"Tran"}</definedName>
    <definedName name="jjj" hidden="1">[33]M!#REF!</definedName>
    <definedName name="jjjjjj" hidden="1">'[31]J(Priv.Cap)'!#REF!</definedName>
    <definedName name="jjjjjjjjjjjjjjjjjjjjjj" hidden="1">#REF!</definedName>
    <definedName name="kghkghkhkghkhfk" hidden="1">{"Tab1",#N/A,FALSE,"P";"Tab2",#N/A,FALSE,"P"}</definedName>
    <definedName name="kk" hidden="1">{"Tab1",#N/A,FALSE,"P";"Tab2",#N/A,FALSE,"P"}</definedName>
    <definedName name="kkk" hidden="1">{"WEO",#N/A,FALSE,"Data";"PRI",#N/A,FALSE,"Data";"QUA",#N/A,FALSE,"Data"}</definedName>
    <definedName name="kkkk" hidden="1">[34]M!#REF!</definedName>
    <definedName name="kkkkkkkkk" hidden="1">{"Tab1",#N/A,FALSE,"P";"Tab2",#N/A,FALSE,"P"}</definedName>
    <definedName name="kkkkkkkkkkk" hidden="1">{"WEO",#N/A,FALSE,"Data";"PRI",#N/A,FALSE,"Data";"QUA",#N/A,FALSE,"Data"}</definedName>
    <definedName name="kol" hidden="1">#REF!</definedName>
    <definedName name="kossi" hidden="1">'[7]Dep fonct'!#REF!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hidden="1">{"Riqfin97",#N/A,FALSE,"Tran";"Riqfinpro",#N/A,FALSE,"Tran"}</definedName>
    <definedName name="llll" hidden="1">[33]M!#REF!</definedName>
    <definedName name="lllllllllll" hidden="1">'[31]J(Priv.Cap)'!#REF!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nn" hidden="1">{"Riqfin97",#N/A,FALSE,"Tran";"Riqfinpro",#N/A,FALSE,"Tran"}</definedName>
    <definedName name="nnga" hidden="1">#REF!</definedName>
    <definedName name="nnn" hidden="1">{"Tab1",#N/A,FALSE,"P";"Tab2",#N/A,FALSE,"P"}</definedName>
    <definedName name="oo" hidden="1">{"Riqfin97",#N/A,FALSE,"Tran";"Riqfinpro",#N/A,FALSE,"Tran"}</definedName>
    <definedName name="ooo" hidden="1">{"Tab1",#N/A,FALSE,"P";"Tab2",#N/A,FALSE,"P"}</definedName>
    <definedName name="oooooooooooo" hidden="1">[34]M!#REF!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{"WEO",#N/A,FALSE,"Data";"PRI",#N/A,FALSE,"Data";"QUA",#N/A,FALSE,"Data"}</definedName>
    <definedName name="pol" hidden="1">[35]A!#REF!</definedName>
    <definedName name="popl" hidden="1">#REF!</definedName>
    <definedName name="pp" hidden="1">{"Riqfin97",#N/A,FALSE,"Tran";"Riqfinpro",#N/A,FALSE,"Tran"}</definedName>
    <definedName name="ppp" hidden="1">{"Riqfin97",#N/A,FALSE,"Tran";"Riqfinpro",#N/A,FALSE,"Tran"}</definedName>
    <definedName name="_xlnm.Print_Area" localSheetId="2">'ΠΔΕ &amp; ΤΑΑ'!$A$1:$N$112</definedName>
    <definedName name="_xlnm.Print_Area" localSheetId="3">'ΠΔΕ Εθνικό'!$A$1:$N$112</definedName>
    <definedName name="_xlnm.Print_Area" localSheetId="4">'ΠΔΕ Συγχρημ.'!$A$1:$N$112</definedName>
    <definedName name="_xlnm.Print_Area" localSheetId="0">'Σύνολο ΠΥ'!$A$1:$N$142</definedName>
    <definedName name="_xlnm.Print_Area" localSheetId="5">ΤΑΑ!$A$1:$N$112</definedName>
    <definedName name="_xlnm.Print_Area" localSheetId="1">'Τακτικός προϋπ.'!$A$1:$N$112</definedName>
    <definedName name="_xlnm.Print_Titles" localSheetId="2">'ΠΔΕ &amp; ΤΑΑ'!$1:$1</definedName>
    <definedName name="_xlnm.Print_Titles" localSheetId="3">'ΠΔΕ Εθνικό'!$1:$1</definedName>
    <definedName name="_xlnm.Print_Titles" localSheetId="4">'ΠΔΕ Συγχρημ.'!$1:$1</definedName>
    <definedName name="_xlnm.Print_Titles" localSheetId="0">'Σύνολο ΠΥ'!$1:$1</definedName>
    <definedName name="_xlnm.Print_Titles" localSheetId="5">ΤΑΑ!$1:$1</definedName>
    <definedName name="_xlnm.Print_Titles" localSheetId="1">'Τακτικός προϋπ.'!$1:$1</definedName>
    <definedName name="q" hidden="1">{"WEO",#N/A,FALSE,"Data";"PRI",#N/A,FALSE,"Data";"QUA",#N/A,FALSE,"Data"}</definedName>
    <definedName name="qq" hidden="1">'[32]J(Priv.Cap)'!#REF!</definedName>
    <definedName name="QWE" hidden="1">{"Riqfin97",#N/A,FALSE,"Tran";"Riqfinpro",#N/A,FALSE,"Tran"}</definedName>
    <definedName name="QWEE" hidden="1">{"Tab1",#N/A,FALSE,"P";"Tab2",#N/A,FALSE,"P"}</definedName>
    <definedName name="QWERR" hidden="1">{"Tab1",#N/A,FALSE,"P";"Tab2",#N/A,FALSE,"P"}</definedName>
    <definedName name="RETET" hidden="1">{"Tab1",#N/A,FALSE,"P";"Tab2",#N/A,FALSE,"P"}</definedName>
    <definedName name="reyherhefgf" hidden="1">{"'15.01L'!$A$1:$I$62"}</definedName>
    <definedName name="RQR" hidden="1">{"'yps17a'!$B$2:$R$64"}</definedName>
    <definedName name="rr" hidden="1">{"Riqfin97",#N/A,FALSE,"Tran";"Riqfinpro",#N/A,FALSE,"Tran"}</definedName>
    <definedName name="rrr" hidden="1">{"Riqfin97",#N/A,FALSE,"Tran";"Riqfinpro",#N/A,FALSE,"Tran"}</definedName>
    <definedName name="rs" hidden="1">{"BOP_TAB",#N/A,FALSE,"N";"MIDTERM_TAB",#N/A,FALSE,"O";"FUND_CRED",#N/A,FALSE,"P";"DEBT_TAB1",#N/A,FALSE,"Q";"DEBT_TAB2",#N/A,FALSE,"Q";"FORFIN_TAB1",#N/A,FALSE,"R";"FORFIN_TAB2",#N/A,FALSE,"R";"BOP_ANALY",#N/A,FALSE,"U"}</definedName>
    <definedName name="RTRETT" hidden="1">{"Tab1",#N/A,FALSE,"P";"Tab2",#N/A,FALSE,"P"}</definedName>
    <definedName name="RTRTTR" hidden="1">{"WEO",#N/A,FALSE,"Data";"PRI",#N/A,FALSE,"Data";"QUA",#N/A,FALSE,"Data"}</definedName>
    <definedName name="RTTTR" hidden="1">{"Tab1",#N/A,FALSE,"P";"Tab2",#N/A,FALSE,"P"}</definedName>
    <definedName name="rtyertyerther" hidden="1">{"'15.01L'!$A$1:$I$62"}</definedName>
    <definedName name="rtyertyertyerthdfg" hidden="1">{"'15.01L'!$A$1:$I$62"}</definedName>
    <definedName name="Rwvu.Export." hidden="1">#REF!,#REF!</definedName>
    <definedName name="Rwvu.IMPORT." hidden="1">#REF!</definedName>
    <definedName name="Rwvu.PLA2." hidden="1">'[21]COP FED'!#REF!</definedName>
    <definedName name="Rwvu.Print." hidden="1">#N/A</definedName>
    <definedName name="s" hidden="1">'[5]MonSurv-BC'!#REF!</definedName>
    <definedName name="SDFG" hidden="1">{"Riqfin97",#N/A,FALSE,"Tran";"Riqfinpro",#N/A,FALSE,"Tran"}</definedName>
    <definedName name="sdfgsdfgdfg" hidden="1">{"'15.01L'!$A$1:$I$62"}</definedName>
    <definedName name="sencount" hidden="1">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hidden="1">{"partial screen",#N/A,FALSE,"State_Gov't"}</definedName>
    <definedName name="sssssssssssssssssss" hidden="1">'[7]Dep fonct'!#REF!</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hidden="1">'[21]COP FED'!#REF!</definedName>
    <definedName name="Swvu.PLA2." hidden="1">'[22]COP FED'!$A$1:$N$49</definedName>
    <definedName name="Swvu.Print." hidden="1">[23]Med!#REF!</definedName>
    <definedName name="tenou" hidden="1">'[7]Dep fonct'!#REF!</definedName>
    <definedName name="teset" hidden="1">{#N/A,#N/A,FALSE,"SimInp1";#N/A,#N/A,FALSE,"SimInp2";#N/A,#N/A,FALSE,"SimOut1";#N/A,#N/A,FALSE,"SimOut2";#N/A,#N/A,FALSE,"SimOut3";#N/A,#N/A,FALSE,"SimOut4";#N/A,#N/A,FALSE,"SimOut5"}</definedName>
    <definedName name="tt" hidden="1">{"Tab1",#N/A,FALSE,"P";"Tab2",#N/A,FALSE,"P"}</definedName>
    <definedName name="ttt" hidden="1">{"PRI",#N/A,FALSE,"Data";"QUA",#N/A,FALSE,"Data";"STR",#N/A,FALSE,"Data";"VAL",#N/A,FALSE,"Data";"WEO",#N/A,FALSE,"Data";"WGT",#N/A,FALSE,"Data"}</definedName>
    <definedName name="ttttt" hidden="1">[33]M!#REF!</definedName>
    <definedName name="tyi" hidden="1">'[7]Dep fonct'!#REF!</definedName>
    <definedName name="TYRURTURU" hidden="1">{"Riqfin97",#N/A,FALSE,"Tran";"Riqfinpro",#N/A,FALSE,"Tran"}</definedName>
    <definedName name="TYUTRUU" hidden="1">{"BOP_TAB",#N/A,FALSE,"N";"MIDTERM_TAB",#N/A,FALSE,"O";"FUND_CRED",#N/A,FALSE,"P";"DEBT_TAB1",#N/A,FALSE,"Q";"DEBT_TAB2",#N/A,FALSE,"Q";"FORFIN_TAB1",#N/A,FALSE,"R";"FORFIN_TAB2",#N/A,FALSE,"R";"BOP_ANALY",#N/A,FALSE,"U"}</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hidden="1">{"Riqfin97",#N/A,FALSE,"Tran";"Riqfinpro",#N/A,FALSE,"Tran"}</definedName>
    <definedName name="uuu" hidden="1">{"WEO",#N/A,FALSE,"Data";"PRI",#N/A,FALSE,"Data";"QUA",#N/A,FALSE,"Data"}</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hidden="1">{"Tab1",#N/A,FALSE,"P";"Tab2",#N/A,FALSE,"P"}</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hidden="1">{"Riqfin97",#N/A,FALSE,"Tran";"Riqfinpro",#N/A,FALSE,"Tran"}</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hidden="1">{"Tab1",#N/A,FALSE,"P";"Tab2",#N/A,FALSE,"P"}</definedName>
    <definedName name="vvv" hidden="1">{"Tab1",#N/A,FALSE,"P";"Tab2",#N/A,FALSE,"P"}</definedName>
    <definedName name="w" hidden="1">{"PRI",#N/A,FALSE,"Data";"QUA",#N/A,FALSE,"Data";"STR",#N/A,FALSE,"Data";"VAL",#N/A,FALSE,"Data";"WEO",#N/A,FALSE,"Data";"WGT",#N/A,FALSE,"Data"}</definedName>
    <definedName name="WERER" hidden="1">{"Riqfin97",#N/A,FALSE,"Tran";"Riqfinpro",#N/A,FALSE,"Tran"}</definedName>
    <definedName name="WRERT" hidden="1">{"Tab1",#N/A,FALSE,"P";"Tab2",#N/A,FALSE,"P"}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hidden="1">{"3",#N/A,FALSE,"BASE MONETARIA";"4",#N/A,FALSE,"BASE MONETARIA"}</definedName>
    <definedName name="wrn.BOP_MIDTERM."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ASMON." hidden="1">{"1",#N/A,FALSE,"Pasivos Mon";"2",#N/A,FALSE,"Pasivos Mon"}</definedName>
    <definedName name="wrn.Program." hidden="1">{"Tab1",#N/A,FALSE,"P";"Tab2",#N/A,FALSE,"P"}</definedName>
    <definedName name="wrn.Riqfin." hidden="1">{"Riqfin97",#N/A,FALSE,"Tran";"Riqfinpro",#N/A,FALSE,"Tran"}</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rtyer5y3e5rthgf" hidden="1">{"'15.01L'!$A$1:$I$62"}</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hidden="1">[33]M!#REF!</definedName>
    <definedName name="www" hidden="1">{"Riqfin97",#N/A,FALSE,"Tran";"Riqfinpro",#N/A,FALSE,"Tran"}</definedName>
    <definedName name="xx" hidden="1">{"WEO",#N/A,FALSE,"Data";"PRI",#N/A,FALSE,"Data";"QUA",#N/A,FALSE,"Data"}</definedName>
    <definedName name="xxxx" hidden="1">{"Riqfin97",#N/A,FALSE,"Tran";"Riqfinpro",#N/A,FALSE,"Tran"}</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hidden="1">{"'15.01L'!$A$1:$I$62"}</definedName>
    <definedName name="yy" hidden="1">{"Tab1",#N/A,FALSE,"P";"Tab2",#N/A,FALSE,"P"}</definedName>
    <definedName name="yyy" hidden="1">{"Tab1",#N/A,FALSE,"P";"Tab2",#N/A,FALSE,"P"}</definedName>
    <definedName name="yyyy" hidden="1">{"Riqfin97",#N/A,FALSE,"Tran";"Riqfinpro",#N/A,FALSE,"Tran"}</definedName>
    <definedName name="Z_00C67BFA_FEDD_11D1_98B3_00C04FC96ABD_.wvu.Rows" hidden="1">[29]BOP!$36:$36,[29]BOP!$44:$44,[29]BOP!$59:$59,[29]BOP!#REF!,[29]BOP!#REF!,[29]BOP!$81:$88</definedName>
    <definedName name="Z_00C67BFB_FEDD_11D1_98B3_00C04FC96ABD_.wvu.Rows" hidden="1">[29]BOP!$36:$36,[29]BOP!$44:$44,[29]BOP!$59:$59,[29]BOP!#REF!,[29]BOP!#REF!,[29]BOP!$81:$88</definedName>
    <definedName name="Z_00C67BFC_FEDD_11D1_98B3_00C04FC96ABD_.wvu.Rows" hidden="1">[29]BOP!$36:$36,[29]BOP!$44:$44,[29]BOP!$59:$59,[29]BOP!#REF!,[29]BOP!#REF!,[29]BOP!$81:$88</definedName>
    <definedName name="Z_00C67BFD_FEDD_11D1_98B3_00C04FC96ABD_.wvu.Rows" hidden="1">[29]BOP!$36:$36,[29]BOP!$44:$44,[29]BOP!$59:$59,[29]BOP!#REF!,[29]BOP!#REF!,[29]BOP!$81:$88</definedName>
    <definedName name="Z_00C67BFE_FEDD_11D1_98B3_00C04FC96ABD_.wvu.Rows" hidden="1">[29]BOP!$36:$36,[29]BOP!$44:$44,[29]BOP!$59:$59,[29]BOP!#REF!,[29]BOP!#REF!,[29]BOP!$79:$79,[29]BOP!$81:$88,[29]BOP!#REF!</definedName>
    <definedName name="Z_00C67BFF_FEDD_11D1_98B3_00C04FC96ABD_.wvu.Rows" hidden="1">[29]BOP!$36:$36,[29]BOP!$44:$44,[29]BOP!$59:$59,[29]BOP!#REF!,[29]BOP!#REF!,[29]BOP!$79:$79,[29]BOP!$81:$88</definedName>
    <definedName name="Z_00C67C00_FEDD_11D1_98B3_00C04FC96ABD_.wvu.Rows" hidden="1">[29]BOP!$36:$36,[29]BOP!$44:$44,[29]BOP!$59:$59,[29]BOP!#REF!,[29]BOP!#REF!,[29]BOP!$79:$79,[29]BOP!#REF!</definedName>
    <definedName name="Z_00C67C01_FEDD_11D1_98B3_00C04FC96ABD_.wvu.Rows"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hidden="1">[29]BOP!$36:$36,[29]BOP!$44:$44,[29]BOP!$59:$59,[29]BOP!#REF!,[29]BOP!#REF!,[29]BOP!$79:$79</definedName>
    <definedName name="Z_112039D0_FF0B_11D1_98B3_00C04FC96ABD_.wvu.Rows" hidden="1">[29]BOP!$36:$36,[29]BOP!$44:$44,[29]BOP!$59:$59,[29]BOP!#REF!,[29]BOP!#REF!,[29]BOP!$81:$88</definedName>
    <definedName name="Z_112039D1_FF0B_11D1_98B3_00C04FC96ABD_.wvu.Rows" hidden="1">[29]BOP!$36:$36,[29]BOP!$44:$44,[29]BOP!$59:$59,[29]BOP!#REF!,[29]BOP!#REF!,[29]BOP!$81:$88</definedName>
    <definedName name="Z_112039D2_FF0B_11D1_98B3_00C04FC96ABD_.wvu.Rows" hidden="1">[29]BOP!$36:$36,[29]BOP!$44:$44,[29]BOP!$59:$59,[29]BOP!#REF!,[29]BOP!#REF!,[29]BOP!$81:$88</definedName>
    <definedName name="Z_112039D3_FF0B_11D1_98B3_00C04FC96ABD_.wvu.Rows" hidden="1">[29]BOP!$36:$36,[29]BOP!$44:$44,[29]BOP!$59:$59,[29]BOP!#REF!,[29]BOP!#REF!,[29]BOP!$81:$88</definedName>
    <definedName name="Z_112039D4_FF0B_11D1_98B3_00C04FC96ABD_.wvu.Rows" hidden="1">[29]BOP!$36:$36,[29]BOP!$44:$44,[29]BOP!$59:$59,[29]BOP!#REF!,[29]BOP!#REF!,[29]BOP!$79:$79,[29]BOP!$81:$88,[29]BOP!#REF!</definedName>
    <definedName name="Z_112039D5_FF0B_11D1_98B3_00C04FC96ABD_.wvu.Rows" hidden="1">[29]BOP!$36:$36,[29]BOP!$44:$44,[29]BOP!$59:$59,[29]BOP!#REF!,[29]BOP!#REF!,[29]BOP!$79:$79,[29]BOP!$81:$88</definedName>
    <definedName name="Z_112039D6_FF0B_11D1_98B3_00C04FC96ABD_.wvu.Rows" hidden="1">[29]BOP!$36:$36,[29]BOP!$44:$44,[29]BOP!$59:$59,[29]BOP!#REF!,[29]BOP!#REF!,[29]BOP!$79:$79,[29]BOP!#REF!</definedName>
    <definedName name="Z_112039D7_FF0B_11D1_98B3_00C04FC96ABD_.wvu.Rows"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hidden="1">[29]BOP!$36:$36,[29]BOP!$44:$44,[29]BOP!$59:$59,[29]BOP!#REF!,[29]BOP!#REF!,[29]BOP!$81:$88</definedName>
    <definedName name="Z_1F4C2008_FFA7_11D1_98B6_00C04FC96ABD_.wvu.Rows" hidden="1">[29]BOP!$36:$36,[29]BOP!$44:$44,[29]BOP!$59:$59,[29]BOP!#REF!,[29]BOP!#REF!,[29]BOP!$81:$88</definedName>
    <definedName name="Z_1F4C2009_FFA7_11D1_98B6_00C04FC96ABD_.wvu.Rows" hidden="1">[29]BOP!$36:$36,[29]BOP!$44:$44,[29]BOP!$59:$59,[29]BOP!#REF!,[29]BOP!#REF!,[29]BOP!$81:$88</definedName>
    <definedName name="Z_1F4C200A_FFA7_11D1_98B6_00C04FC96ABD_.wvu.Rows" hidden="1">[29]BOP!$36:$36,[29]BOP!$44:$44,[29]BOP!$59:$59,[29]BOP!#REF!,[29]BOP!#REF!,[29]BOP!$81:$88</definedName>
    <definedName name="Z_1F4C200B_FFA7_11D1_98B6_00C04FC96ABD_.wvu.Rows" hidden="1">[29]BOP!$36:$36,[29]BOP!$44:$44,[29]BOP!$59:$59,[29]BOP!#REF!,[29]BOP!#REF!,[29]BOP!$79:$79,[29]BOP!$81:$88,[29]BOP!#REF!</definedName>
    <definedName name="Z_1F4C200C_FFA7_11D1_98B6_00C04FC96ABD_.wvu.Rows" hidden="1">[29]BOP!$36:$36,[29]BOP!$44:$44,[29]BOP!$59:$59,[29]BOP!#REF!,[29]BOP!#REF!,[29]BOP!$79:$79,[29]BOP!$81:$88</definedName>
    <definedName name="Z_1F4C200D_FFA7_11D1_98B6_00C04FC96ABD_.wvu.Rows" hidden="1">[29]BOP!$36:$36,[29]BOP!$44:$44,[29]BOP!$59:$59,[29]BOP!#REF!,[29]BOP!#REF!,[29]BOP!$79:$79,[29]BOP!#REF!</definedName>
    <definedName name="Z_1F4C200E_FFA7_11D1_98B6_00C04FC96ABD_.wvu.Rows"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hidden="1">[29]BOP!$36:$36,[29]BOP!$44:$44,[29]BOP!$59:$59,[29]BOP!#REF!,[29]BOP!#REF!,[29]BOP!$79:$79</definedName>
    <definedName name="Z_49B0A4B0_963B_11D1_BFD1_00A02466B680_.wvu.Rows" hidden="1">[29]BOP!$36:$36,[29]BOP!$44:$44,[29]BOP!$59:$59,[29]BOP!#REF!,[29]BOP!#REF!,[29]BOP!$81:$88</definedName>
    <definedName name="Z_49B0A4B1_963B_11D1_BFD1_00A02466B680_.wvu.Rows" hidden="1">[29]BOP!$36:$36,[29]BOP!$44:$44,[29]BOP!$59:$59,[29]BOP!#REF!,[29]BOP!#REF!,[29]BOP!$81:$88</definedName>
    <definedName name="Z_49B0A4B4_963B_11D1_BFD1_00A02466B680_.wvu.Rows" hidden="1">[29]BOP!$36:$36,[29]BOP!$44:$44,[29]BOP!$59:$59,[29]BOP!#REF!,[29]BOP!#REF!,[29]BOP!$79:$79,[29]BOP!$81:$88,[29]BOP!#REF!</definedName>
    <definedName name="Z_49B0A4B5_963B_11D1_BFD1_00A02466B680_.wvu.Rows" hidden="1">[29]BOP!$36:$36,[29]BOP!$44:$44,[29]BOP!$59:$59,[29]BOP!#REF!,[29]BOP!#REF!,[29]BOP!$79:$79,[29]BOP!$81:$88</definedName>
    <definedName name="Z_49B0A4B6_963B_11D1_BFD1_00A02466B680_.wvu.Rows" hidden="1">[29]BOP!$36:$36,[29]BOP!$44:$44,[29]BOP!$59:$59,[29]BOP!#REF!,[29]BOP!#REF!,[29]BOP!$79:$79,[29]BOP!#REF!</definedName>
    <definedName name="Z_49B0A4B7_963B_11D1_BFD1_00A02466B680_.wvu.Rows"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hidden="1">[29]BOP!$36:$36,[29]BOP!$44:$44,[29]BOP!$59:$59,[29]BOP!#REF!,[29]BOP!#REF!,[29]BOP!$79:$79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hidden="1">#REF!</definedName>
    <definedName name="Z_9E0C48F8_FFCC_11D1_98BA_00C04FC96ABD_.wvu.Rows" hidden="1">[29]BOP!$36:$36,[29]BOP!$44:$44,[29]BOP!$59:$59,[29]BOP!#REF!,[29]BOP!#REF!,[29]BOP!$81:$88</definedName>
    <definedName name="Z_9E0C48F9_FFCC_11D1_98BA_00C04FC96ABD_.wvu.Rows" hidden="1">[29]BOP!$36:$36,[29]BOP!$44:$44,[29]BOP!$59:$59,[29]BOP!#REF!,[29]BOP!#REF!,[29]BOP!$81:$88</definedName>
    <definedName name="Z_9E0C48FA_FFCC_11D1_98BA_00C04FC96ABD_.wvu.Rows" hidden="1">[29]BOP!$36:$36,[29]BOP!$44:$44,[29]BOP!$59:$59,[29]BOP!#REF!,[29]BOP!#REF!,[29]BOP!$81:$88</definedName>
    <definedName name="Z_9E0C48FB_FFCC_11D1_98BA_00C04FC96ABD_.wvu.Rows" hidden="1">[29]BOP!$36:$36,[29]BOP!$44:$44,[29]BOP!$59:$59,[29]BOP!#REF!,[29]BOP!#REF!,[29]BOP!$81:$88</definedName>
    <definedName name="Z_9E0C48FC_FFCC_11D1_98BA_00C04FC96ABD_.wvu.Rows" hidden="1">[29]BOP!$36:$36,[29]BOP!$44:$44,[29]BOP!$59:$59,[29]BOP!#REF!,[29]BOP!#REF!,[29]BOP!$79:$79,[29]BOP!$81:$88,[29]BOP!#REF!</definedName>
    <definedName name="Z_9E0C48FD_FFCC_11D1_98BA_00C04FC96ABD_.wvu.Rows" hidden="1">[29]BOP!$36:$36,[29]BOP!$44:$44,[29]BOP!$59:$59,[29]BOP!#REF!,[29]BOP!#REF!,[29]BOP!$79:$79,[29]BOP!$81:$88</definedName>
    <definedName name="Z_9E0C48FE_FFCC_11D1_98BA_00C04FC96ABD_.wvu.Rows" hidden="1">[29]BOP!$36:$36,[29]BOP!$44:$44,[29]BOP!$59:$59,[29]BOP!#REF!,[29]BOP!#REF!,[29]BOP!$79:$79,[29]BOP!#REF!</definedName>
    <definedName name="Z_9E0C48FF_FFCC_11D1_98BA_00C04FC96ABD_.wvu.Rows"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C2BFA12_1C91_11D2_BFD2_00A02466506E_.wvu.PrintTitles" hidden="1">[36]SUMMARY!$B$1:$D$65536,[36]SUMMARY!$A$3:$IV$5</definedName>
    <definedName name="Z_C21FAE85_013A_11D2_98BD_00C04FC96ABD_.wvu.Rows" hidden="1">[29]BOP!$36:$36,[29]BOP!$44:$44,[29]BOP!$59:$59,[29]BOP!#REF!,[29]BOP!#REF!,[29]BOP!$81:$88</definedName>
    <definedName name="Z_C21FAE86_013A_11D2_98BD_00C04FC96ABD_.wvu.Rows" hidden="1">[29]BOP!$36:$36,[29]BOP!$44:$44,[29]BOP!$59:$59,[29]BOP!#REF!,[29]BOP!#REF!,[29]BOP!$81:$88</definedName>
    <definedName name="Z_C21FAE87_013A_11D2_98BD_00C04FC96ABD_.wvu.Rows" hidden="1">[29]BOP!$36:$36,[29]BOP!$44:$44,[29]BOP!$59:$59,[29]BOP!#REF!,[29]BOP!#REF!,[29]BOP!$81:$88</definedName>
    <definedName name="Z_C21FAE88_013A_11D2_98BD_00C04FC96ABD_.wvu.Rows" hidden="1">[29]BOP!$36:$36,[29]BOP!$44:$44,[29]BOP!$59:$59,[29]BOP!#REF!,[29]BOP!#REF!,[29]BOP!$81:$88</definedName>
    <definedName name="Z_C21FAE89_013A_11D2_98BD_00C04FC96ABD_.wvu.Rows" hidden="1">[29]BOP!$36:$36,[29]BOP!$44:$44,[29]BOP!$59:$59,[29]BOP!#REF!,[29]BOP!#REF!,[29]BOP!$79:$79,[29]BOP!$81:$88,[29]BOP!#REF!</definedName>
    <definedName name="Z_C21FAE8A_013A_11D2_98BD_00C04FC96ABD_.wvu.Rows" hidden="1">[29]BOP!$36:$36,[29]BOP!$44:$44,[29]BOP!$59:$59,[29]BOP!#REF!,[29]BOP!#REF!,[29]BOP!$79:$79,[29]BOP!$81:$88</definedName>
    <definedName name="Z_C21FAE8B_013A_11D2_98BD_00C04FC96ABD_.wvu.Rows" hidden="1">[29]BOP!$36:$36,[29]BOP!$44:$44,[29]BOP!$59:$59,[29]BOP!#REF!,[29]BOP!#REF!,[29]BOP!$79:$79,[29]BOP!#REF!</definedName>
    <definedName name="Z_C21FAE8C_013A_11D2_98BD_00C04FC96ABD_.wvu.Rows"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hidden="1">[29]BOP!$36:$36,[29]BOP!$44:$44,[29]BOP!$59:$59,[29]BOP!#REF!,[29]BOP!#REF!,[29]BOP!$79:$79</definedName>
    <definedName name="Z_CF25EF4A_FFAB_11D1_98B7_00C04FC96ABD_.wvu.Rows" hidden="1">[29]BOP!$36:$36,[29]BOP!$44:$44,[29]BOP!$59:$59,[29]BOP!#REF!,[29]BOP!#REF!,[29]BOP!$81:$88</definedName>
    <definedName name="Z_CF25EF4B_FFAB_11D1_98B7_00C04FC96ABD_.wvu.Rows" hidden="1">[29]BOP!$36:$36,[29]BOP!$44:$44,[29]BOP!$59:$59,[29]BOP!#REF!,[29]BOP!#REF!,[29]BOP!$81:$88</definedName>
    <definedName name="Z_CF25EF4C_FFAB_11D1_98B7_00C04FC96ABD_.wvu.Rows" hidden="1">[29]BOP!$36:$36,[29]BOP!$44:$44,[29]BOP!$59:$59,[29]BOP!#REF!,[29]BOP!#REF!,[29]BOP!$81:$88</definedName>
    <definedName name="Z_CF25EF4D_FFAB_11D1_98B7_00C04FC96ABD_.wvu.Rows" hidden="1">[29]BOP!$36:$36,[29]BOP!$44:$44,[29]BOP!$59:$59,[29]BOP!#REF!,[29]BOP!#REF!,[29]BOP!$81:$88</definedName>
    <definedName name="Z_CF25EF4E_FFAB_11D1_98B7_00C04FC96ABD_.wvu.Rows" hidden="1">[29]BOP!$36:$36,[29]BOP!$44:$44,[29]BOP!$59:$59,[29]BOP!#REF!,[29]BOP!#REF!,[29]BOP!$79:$79,[29]BOP!$81:$88,[29]BOP!#REF!</definedName>
    <definedName name="Z_CF25EF4F_FFAB_11D1_98B7_00C04FC96ABD_.wvu.Rows" hidden="1">[29]BOP!$36:$36,[29]BOP!$44:$44,[29]BOP!$59:$59,[29]BOP!#REF!,[29]BOP!#REF!,[29]BOP!$79:$79,[29]BOP!$81:$88</definedName>
    <definedName name="Z_CF25EF50_FFAB_11D1_98B7_00C04FC96ABD_.wvu.Rows" hidden="1">[29]BOP!$36:$36,[29]BOP!$44:$44,[29]BOP!$59:$59,[29]BOP!#REF!,[29]BOP!#REF!,[29]BOP!$79:$79,[29]BOP!#REF!</definedName>
    <definedName name="Z_CF25EF51_FFAB_11D1_98B7_00C04FC96ABD_.wvu.Rows"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hidden="1">[29]BOP!$36:$36,[29]BOP!$44:$44,[29]BOP!$59:$59,[29]BOP!#REF!,[29]BOP!#REF!,[29]BOP!$79:$79,[29]BOP!$81:$88</definedName>
    <definedName name="Z_EA8011E6_017A_11D2_98BD_00C04FC96ABD_.wvu.Rows" hidden="1">[29]BOP!$36:$36,[29]BOP!$44:$44,[29]BOP!$59:$59,[29]BOP!#REF!,[29]BOP!#REF!,[29]BOP!$79:$79,[29]BOP!#REF!</definedName>
    <definedName name="Z_EA8011E9_017A_11D2_98BD_00C04FC96ABD_.wvu.Rows" hidden="1">[29]BOP!$36:$36,[29]BOP!$44:$44,[29]BOP!$59:$59,[29]BOP!#REF!,[29]BOP!#REF!,[29]BOP!$79:$79,[29]BOP!$81:$88,[29]BOP!#REF!</definedName>
    <definedName name="Z_EA8011EC_017A_11D2_98BD_00C04FC96ABD_.wvu.Rows" hidden="1">[29]BOP!$36:$36,[29]BOP!$44:$44,[29]BOP!$59:$59,[29]BOP!#REF!,[29]BOP!#REF!,[29]BOP!$79:$79,[29]BOP!$81:$88,[29]BOP!#REF!,[29]BOP!#REF!</definedName>
    <definedName name="Z_EA86CE3A_00A2_11D2_98BC_00C04FC96ABD_.wvu.Rows" hidden="1">[29]BOP!$36:$36,[29]BOP!$44:$44,[29]BOP!$59:$59,[29]BOP!#REF!,[29]BOP!#REF!,[29]BOP!$81:$88</definedName>
    <definedName name="Z_EA86CE3B_00A2_11D2_98BC_00C04FC96ABD_.wvu.Rows" hidden="1">[29]BOP!$36:$36,[29]BOP!$44:$44,[29]BOP!$59:$59,[29]BOP!#REF!,[29]BOP!#REF!,[29]BOP!$81:$88</definedName>
    <definedName name="Z_EA86CE3C_00A2_11D2_98BC_00C04FC96ABD_.wvu.Rows" hidden="1">[29]BOP!$36:$36,[29]BOP!$44:$44,[29]BOP!$59:$59,[29]BOP!#REF!,[29]BOP!#REF!,[29]BOP!$81:$88</definedName>
    <definedName name="Z_EA86CE3D_00A2_11D2_98BC_00C04FC96ABD_.wvu.Rows" hidden="1">[29]BOP!$36:$36,[29]BOP!$44:$44,[29]BOP!$59:$59,[29]BOP!#REF!,[29]BOP!#REF!,[29]BOP!$81:$88</definedName>
    <definedName name="Z_EA86CE3E_00A2_11D2_98BC_00C04FC96ABD_.wvu.Rows" hidden="1">[29]BOP!$36:$36,[29]BOP!$44:$44,[29]BOP!$59:$59,[29]BOP!#REF!,[29]BOP!#REF!,[29]BOP!$79:$79,[29]BOP!$81:$88,[29]BOP!#REF!</definedName>
    <definedName name="Z_EA86CE3F_00A2_11D2_98BC_00C04FC96ABD_.wvu.Rows" hidden="1">[29]BOP!$36:$36,[29]BOP!$44:$44,[29]BOP!$59:$59,[29]BOP!#REF!,[29]BOP!#REF!,[29]BOP!$79:$79,[29]BOP!$81:$88</definedName>
    <definedName name="Z_EA86CE40_00A2_11D2_98BC_00C04FC96ABD_.wvu.Rows" hidden="1">[29]BOP!$36:$36,[29]BOP!$44:$44,[29]BOP!$59:$59,[29]BOP!#REF!,[29]BOP!#REF!,[29]BOP!$79:$79,[29]BOP!#REF!</definedName>
    <definedName name="Z_EA86CE41_00A2_11D2_98BC_00C04FC96ABD_.wvu.Rows"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hidden="1">[29]BOP!$36:$36,[29]BOP!$44:$44,[29]BOP!$59:$59,[29]BOP!#REF!,[29]BOP!#REF!,[29]BOP!$79:$79</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hidden="1">{"Tab1",#N/A,FALSE,"P";"Tab2",#N/A,FALSE,"P"}</definedName>
    <definedName name="zzzzzzzz" hidden="1">[33]M!#REF!</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 name="ΔΓΤΗΔ" hidden="1">{FALSE,FALSE,-1.25,-15.5,484.5,276.75,FALSE,FALSE,TRUE,TRUE,0,12,#N/A,46,#N/A,2.93460490463215,15.35,1,FALSE,FALSE,3,TRUE,1,FALSE,100,"Swvu.PLA1.","ACwvu.PLA1.",#N/A,FALSE,FALSE,0,0,0,0,2,"","",TRUE,TRUE,FALSE,FALSE,1,60,#N/A,#N/A,FALSE,FALSE,FALSE,FALSE,FALSE,FALSE,FALSE,9,65532,65532,FALSE,FALSE,TRUE,TRUE,TRUE}</definedName>
    <definedName name="ΚΗΛΚΞ" hidden="1">{FALSE,FALSE,-1.25,-15.5,484.5,276.75,FALSE,FALSE,TRUE,TRUE,0,12,#N/A,46,#N/A,2.93460490463215,15.35,1,FALSE,FALSE,3,TRUE,1,FALSE,100,"Swvu.PLA1.","ACwvu.PLA1.",#N/A,FALSE,FALSE,0,0,0,0,2,"","",TRUE,TRUE,FALSE,FALSE,1,60,#N/A,#N/A,FALSE,FALSE,FALSE,FALSE,FALSE,FALSE,FALSE,9,65532,65532,FALSE,FALSE,TRUE,TRUE,TRU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3" i="37" l="1"/>
  <c r="H113" i="37"/>
  <c r="I113" i="37"/>
  <c r="J113" i="37"/>
  <c r="K113" i="37"/>
  <c r="L113" i="37"/>
  <c r="M113" i="37"/>
  <c r="N113" i="37"/>
  <c r="F113" i="37"/>
  <c r="K82" i="35" l="1"/>
  <c r="J82" i="35"/>
  <c r="I82" i="35"/>
  <c r="K81" i="35"/>
  <c r="J81" i="35"/>
  <c r="I81" i="35"/>
  <c r="I81" i="37" s="1"/>
  <c r="G81" i="35"/>
  <c r="G81" i="37" s="1"/>
  <c r="G82" i="35"/>
  <c r="G82" i="37" s="1"/>
  <c r="F82" i="35"/>
  <c r="F82" i="37" s="1"/>
  <c r="F81" i="35"/>
  <c r="F81" i="37" s="1"/>
  <c r="K82" i="37"/>
  <c r="J82" i="37"/>
  <c r="I82" i="37"/>
  <c r="K81" i="37"/>
  <c r="J81" i="37"/>
  <c r="E83" i="37" l="1"/>
  <c r="E83" i="36"/>
  <c r="E83" i="35"/>
  <c r="E83" i="34"/>
  <c r="E83" i="33"/>
  <c r="K104" i="10" l="1"/>
  <c r="K83" i="10"/>
  <c r="K45" i="10" s="1"/>
  <c r="K45" i="35" s="1"/>
  <c r="K104" i="35" s="1"/>
  <c r="K104" i="36"/>
  <c r="K106" i="36" s="1"/>
  <c r="K83" i="36"/>
  <c r="K45" i="36" s="1"/>
  <c r="K47" i="36" s="1"/>
  <c r="K83" i="35"/>
  <c r="K104" i="34"/>
  <c r="K83" i="34"/>
  <c r="K45" i="34" s="1"/>
  <c r="K104" i="33"/>
  <c r="K83" i="33"/>
  <c r="K45" i="33" s="1"/>
  <c r="K47" i="33" s="1"/>
  <c r="K83" i="37"/>
  <c r="N97" i="37"/>
  <c r="M97" i="37"/>
  <c r="L97" i="37"/>
  <c r="K97" i="37"/>
  <c r="J97" i="37"/>
  <c r="I97" i="37"/>
  <c r="H97" i="37"/>
  <c r="G97" i="37"/>
  <c r="F97" i="37"/>
  <c r="N92" i="37"/>
  <c r="M92" i="37"/>
  <c r="L92" i="37"/>
  <c r="K92" i="37"/>
  <c r="J92" i="37"/>
  <c r="I92" i="37"/>
  <c r="H92" i="37"/>
  <c r="G92" i="37"/>
  <c r="F92" i="37"/>
  <c r="N89" i="37"/>
  <c r="M89" i="37"/>
  <c r="L89" i="37"/>
  <c r="K89" i="37"/>
  <c r="J89" i="37"/>
  <c r="I89" i="37"/>
  <c r="H89" i="37"/>
  <c r="G89" i="37"/>
  <c r="F89" i="37"/>
  <c r="K106" i="33" l="1"/>
  <c r="K106" i="34"/>
  <c r="K45" i="37"/>
  <c r="K127" i="37" s="1"/>
  <c r="M116" i="37" l="1"/>
  <c r="N116" i="37"/>
  <c r="N112" i="37"/>
  <c r="M112" i="37"/>
  <c r="L112" i="37"/>
  <c r="K112" i="37"/>
  <c r="J112" i="37"/>
  <c r="I112" i="37"/>
  <c r="H112" i="37"/>
  <c r="G112" i="37"/>
  <c r="F112" i="37"/>
  <c r="N111" i="37"/>
  <c r="M111" i="37"/>
  <c r="L111" i="37"/>
  <c r="K111" i="37"/>
  <c r="J111" i="37"/>
  <c r="I111" i="37"/>
  <c r="H111" i="37"/>
  <c r="G111" i="37"/>
  <c r="F111" i="37"/>
  <c r="J83" i="37"/>
  <c r="I83" i="37"/>
  <c r="G83" i="37"/>
  <c r="F83" i="37"/>
  <c r="N80" i="37"/>
  <c r="M80" i="37"/>
  <c r="L80" i="37"/>
  <c r="K80" i="37"/>
  <c r="J80" i="37"/>
  <c r="I80" i="37"/>
  <c r="H80" i="37"/>
  <c r="G80" i="37"/>
  <c r="F80" i="37"/>
  <c r="N79" i="37"/>
  <c r="M79" i="37"/>
  <c r="L79" i="37"/>
  <c r="K79" i="37"/>
  <c r="J79" i="37"/>
  <c r="I79" i="37"/>
  <c r="H79" i="37"/>
  <c r="G79" i="37"/>
  <c r="F79" i="37"/>
  <c r="G93" i="36"/>
  <c r="G116" i="37" s="1"/>
  <c r="H93" i="36"/>
  <c r="H116" i="37" s="1"/>
  <c r="I93" i="36"/>
  <c r="I116" i="37" s="1"/>
  <c r="J93" i="36"/>
  <c r="J116" i="37" s="1"/>
  <c r="K93" i="36"/>
  <c r="K116" i="37" s="1"/>
  <c r="L93" i="36"/>
  <c r="L90" i="36" s="1"/>
  <c r="L103" i="36" s="1"/>
  <c r="L106" i="36" s="1"/>
  <c r="M93" i="36"/>
  <c r="N93" i="36"/>
  <c r="F93" i="36"/>
  <c r="F116" i="37" s="1"/>
  <c r="J105" i="36"/>
  <c r="I105" i="36"/>
  <c r="H105" i="36"/>
  <c r="F105" i="36"/>
  <c r="N102" i="36"/>
  <c r="M102" i="36"/>
  <c r="L102" i="36"/>
  <c r="K102" i="36"/>
  <c r="J102" i="36"/>
  <c r="I102" i="36"/>
  <c r="H102" i="36"/>
  <c r="G102" i="36"/>
  <c r="F102" i="36"/>
  <c r="N101" i="36"/>
  <c r="M101" i="36"/>
  <c r="L101" i="36"/>
  <c r="K101" i="36"/>
  <c r="J101" i="36"/>
  <c r="I101" i="36"/>
  <c r="H101" i="36"/>
  <c r="G101" i="36"/>
  <c r="F101" i="36"/>
  <c r="N100" i="36"/>
  <c r="M100" i="36"/>
  <c r="L100" i="36"/>
  <c r="K100" i="36"/>
  <c r="J100" i="36"/>
  <c r="I100" i="36"/>
  <c r="H100" i="36"/>
  <c r="G100" i="36"/>
  <c r="F100" i="36"/>
  <c r="N99" i="36"/>
  <c r="M99" i="36"/>
  <c r="L99" i="36"/>
  <c r="K99" i="36"/>
  <c r="K97" i="36" s="1"/>
  <c r="J99" i="36"/>
  <c r="I99" i="36"/>
  <c r="H99" i="36"/>
  <c r="G99" i="36"/>
  <c r="F99" i="36"/>
  <c r="N98" i="36"/>
  <c r="M98" i="36"/>
  <c r="M97" i="36" s="1"/>
  <c r="L98" i="36"/>
  <c r="L97" i="36" s="1"/>
  <c r="K98" i="36"/>
  <c r="J98" i="36"/>
  <c r="I98" i="36"/>
  <c r="H98" i="36"/>
  <c r="G98" i="36"/>
  <c r="G97" i="36" s="1"/>
  <c r="F98" i="36"/>
  <c r="N97" i="36"/>
  <c r="H97" i="36"/>
  <c r="N96" i="36"/>
  <c r="M96" i="36"/>
  <c r="L96" i="36"/>
  <c r="K96" i="36"/>
  <c r="J96" i="36"/>
  <c r="I96" i="36"/>
  <c r="H96" i="36"/>
  <c r="G96" i="36"/>
  <c r="F96" i="36"/>
  <c r="N95" i="36"/>
  <c r="N90" i="36" s="1"/>
  <c r="N103" i="36" s="1"/>
  <c r="N106" i="36" s="1"/>
  <c r="M95" i="36"/>
  <c r="M90" i="36" s="1"/>
  <c r="M103" i="36" s="1"/>
  <c r="M106" i="36" s="1"/>
  <c r="L95" i="36"/>
  <c r="K95" i="36"/>
  <c r="K90" i="36" s="1"/>
  <c r="K103" i="36" s="1"/>
  <c r="J95" i="36"/>
  <c r="J90" i="36" s="1"/>
  <c r="I95" i="36"/>
  <c r="I90" i="36" s="1"/>
  <c r="H95" i="36"/>
  <c r="H90" i="36" s="1"/>
  <c r="H103" i="36" s="1"/>
  <c r="H106" i="36" s="1"/>
  <c r="G95" i="36"/>
  <c r="G90" i="36" s="1"/>
  <c r="F95" i="36"/>
  <c r="N91" i="36"/>
  <c r="M91" i="36"/>
  <c r="L91" i="36"/>
  <c r="K91" i="36"/>
  <c r="J91" i="36"/>
  <c r="I91" i="36"/>
  <c r="H91" i="36"/>
  <c r="G91" i="36"/>
  <c r="F91" i="36"/>
  <c r="N89" i="36"/>
  <c r="M89" i="36"/>
  <c r="L89" i="36"/>
  <c r="K89" i="36"/>
  <c r="J89" i="36"/>
  <c r="I89" i="36"/>
  <c r="H89" i="36"/>
  <c r="G89" i="36"/>
  <c r="F89" i="36"/>
  <c r="N88" i="36"/>
  <c r="M88" i="36"/>
  <c r="L88" i="36"/>
  <c r="K88" i="36"/>
  <c r="J88" i="36"/>
  <c r="I88" i="36"/>
  <c r="H88" i="36"/>
  <c r="G88" i="36"/>
  <c r="F88" i="36"/>
  <c r="J83" i="36"/>
  <c r="J45" i="36" s="1"/>
  <c r="J104" i="36" s="1"/>
  <c r="I83" i="36"/>
  <c r="G83" i="36"/>
  <c r="F83" i="36"/>
  <c r="N80" i="36"/>
  <c r="M80" i="36"/>
  <c r="L80" i="36"/>
  <c r="K80" i="36"/>
  <c r="J80" i="36"/>
  <c r="I80" i="36"/>
  <c r="H80" i="36"/>
  <c r="G80" i="36"/>
  <c r="F80" i="36"/>
  <c r="N79" i="36"/>
  <c r="M79" i="36"/>
  <c r="L79" i="36"/>
  <c r="K79" i="36"/>
  <c r="J79" i="36"/>
  <c r="I79" i="36"/>
  <c r="H79" i="36"/>
  <c r="G79" i="36"/>
  <c r="F79" i="36"/>
  <c r="N74" i="36"/>
  <c r="N61" i="36"/>
  <c r="M61" i="36"/>
  <c r="L61" i="36"/>
  <c r="K61" i="36"/>
  <c r="J61" i="36"/>
  <c r="I61" i="36"/>
  <c r="H61" i="36"/>
  <c r="G61" i="36"/>
  <c r="F61" i="36"/>
  <c r="N49" i="36"/>
  <c r="M49" i="36"/>
  <c r="L49" i="36"/>
  <c r="K49" i="36"/>
  <c r="J49" i="36"/>
  <c r="I49" i="36"/>
  <c r="H49" i="36"/>
  <c r="G49" i="36"/>
  <c r="F49" i="36"/>
  <c r="I45" i="36"/>
  <c r="I104" i="36" s="1"/>
  <c r="G45" i="36"/>
  <c r="G104" i="36" s="1"/>
  <c r="F45" i="36"/>
  <c r="F104" i="36" s="1"/>
  <c r="N44" i="36"/>
  <c r="N47" i="36" s="1"/>
  <c r="N26" i="36"/>
  <c r="M26" i="36"/>
  <c r="M74" i="36" s="1"/>
  <c r="L26" i="36"/>
  <c r="L74" i="36" s="1"/>
  <c r="K26" i="36"/>
  <c r="K74" i="36" s="1"/>
  <c r="J26" i="36"/>
  <c r="J74" i="36" s="1"/>
  <c r="I26" i="36"/>
  <c r="H26" i="36"/>
  <c r="H74" i="36" s="1"/>
  <c r="G26" i="36"/>
  <c r="G74" i="36" s="1"/>
  <c r="F26" i="36"/>
  <c r="N11" i="36"/>
  <c r="N73" i="36" s="1"/>
  <c r="M11" i="36"/>
  <c r="M73" i="36" s="1"/>
  <c r="M75" i="36" s="1"/>
  <c r="L11" i="36"/>
  <c r="L73" i="36" s="1"/>
  <c r="K11" i="36"/>
  <c r="K73" i="36" s="1"/>
  <c r="K75" i="36" s="1"/>
  <c r="J11" i="36"/>
  <c r="I11" i="36"/>
  <c r="I73" i="36" s="1"/>
  <c r="H11" i="36"/>
  <c r="H73" i="36" s="1"/>
  <c r="G11" i="36"/>
  <c r="G44" i="36" s="1"/>
  <c r="G47" i="36" s="1"/>
  <c r="F11" i="36"/>
  <c r="F73" i="36" s="1"/>
  <c r="N72" i="35"/>
  <c r="N72" i="37" s="1"/>
  <c r="M72" i="35"/>
  <c r="M72" i="37" s="1"/>
  <c r="L72" i="35"/>
  <c r="L72" i="37" s="1"/>
  <c r="K72" i="35"/>
  <c r="K72" i="37" s="1"/>
  <c r="J72" i="35"/>
  <c r="J72" i="37" s="1"/>
  <c r="I72" i="35"/>
  <c r="I72" i="37" s="1"/>
  <c r="H72" i="35"/>
  <c r="H72" i="37" s="1"/>
  <c r="G72" i="35"/>
  <c r="G72" i="37" s="1"/>
  <c r="F72" i="35"/>
  <c r="F72" i="37" s="1"/>
  <c r="N71" i="35"/>
  <c r="N71" i="37" s="1"/>
  <c r="M71" i="35"/>
  <c r="M71" i="37" s="1"/>
  <c r="L71" i="35"/>
  <c r="L71" i="37" s="1"/>
  <c r="K71" i="35"/>
  <c r="K71" i="37" s="1"/>
  <c r="J71" i="35"/>
  <c r="J71" i="37" s="1"/>
  <c r="I71" i="35"/>
  <c r="I71" i="37" s="1"/>
  <c r="H71" i="35"/>
  <c r="H71" i="37" s="1"/>
  <c r="G71" i="35"/>
  <c r="G71" i="37" s="1"/>
  <c r="F71" i="35"/>
  <c r="F71" i="37" s="1"/>
  <c r="N70" i="35"/>
  <c r="N70" i="37" s="1"/>
  <c r="M70" i="35"/>
  <c r="M70" i="37" s="1"/>
  <c r="L70" i="35"/>
  <c r="L70" i="37" s="1"/>
  <c r="K70" i="35"/>
  <c r="K70" i="37" s="1"/>
  <c r="J70" i="35"/>
  <c r="J70" i="37" s="1"/>
  <c r="I70" i="35"/>
  <c r="I70" i="37" s="1"/>
  <c r="H70" i="35"/>
  <c r="H70" i="37" s="1"/>
  <c r="G70" i="35"/>
  <c r="G70" i="37" s="1"/>
  <c r="F70" i="35"/>
  <c r="F70" i="37" s="1"/>
  <c r="N69" i="35"/>
  <c r="N69" i="37" s="1"/>
  <c r="M69" i="35"/>
  <c r="M69" i="37" s="1"/>
  <c r="L69" i="35"/>
  <c r="L69" i="37" s="1"/>
  <c r="K69" i="35"/>
  <c r="K69" i="37" s="1"/>
  <c r="J69" i="35"/>
  <c r="J69" i="37" s="1"/>
  <c r="I69" i="35"/>
  <c r="I69" i="37" s="1"/>
  <c r="H69" i="35"/>
  <c r="H69" i="37" s="1"/>
  <c r="G69" i="35"/>
  <c r="G69" i="37" s="1"/>
  <c r="F69" i="35"/>
  <c r="F69" i="37" s="1"/>
  <c r="N68" i="35"/>
  <c r="N68" i="37" s="1"/>
  <c r="M68" i="35"/>
  <c r="M68" i="37" s="1"/>
  <c r="L68" i="35"/>
  <c r="L68" i="37" s="1"/>
  <c r="K68" i="35"/>
  <c r="K68" i="37" s="1"/>
  <c r="J68" i="35"/>
  <c r="J68" i="37" s="1"/>
  <c r="I68" i="35"/>
  <c r="I68" i="37" s="1"/>
  <c r="H68" i="35"/>
  <c r="H68" i="37" s="1"/>
  <c r="G68" i="35"/>
  <c r="G68" i="37" s="1"/>
  <c r="F68" i="35"/>
  <c r="F68" i="37" s="1"/>
  <c r="N67" i="35"/>
  <c r="N67" i="37" s="1"/>
  <c r="M67" i="35"/>
  <c r="M67" i="37" s="1"/>
  <c r="L67" i="35"/>
  <c r="L67" i="37" s="1"/>
  <c r="K67" i="35"/>
  <c r="K67" i="37" s="1"/>
  <c r="J67" i="35"/>
  <c r="J67" i="37" s="1"/>
  <c r="I67" i="35"/>
  <c r="I67" i="37" s="1"/>
  <c r="H67" i="35"/>
  <c r="H67" i="37" s="1"/>
  <c r="G67" i="35"/>
  <c r="G67" i="37" s="1"/>
  <c r="F67" i="35"/>
  <c r="F67" i="37" s="1"/>
  <c r="N66" i="35"/>
  <c r="N66" i="37" s="1"/>
  <c r="M66" i="35"/>
  <c r="M66" i="37" s="1"/>
  <c r="L66" i="35"/>
  <c r="L66" i="37" s="1"/>
  <c r="K66" i="35"/>
  <c r="K66" i="37" s="1"/>
  <c r="J66" i="35"/>
  <c r="J66" i="37" s="1"/>
  <c r="I66" i="35"/>
  <c r="I66" i="37" s="1"/>
  <c r="H66" i="35"/>
  <c r="H66" i="37" s="1"/>
  <c r="G66" i="35"/>
  <c r="G66" i="37" s="1"/>
  <c r="F66" i="35"/>
  <c r="F66" i="37" s="1"/>
  <c r="N65" i="35"/>
  <c r="N65" i="37" s="1"/>
  <c r="M65" i="35"/>
  <c r="M65" i="37" s="1"/>
  <c r="L65" i="35"/>
  <c r="L65" i="37" s="1"/>
  <c r="K65" i="35"/>
  <c r="K65" i="37" s="1"/>
  <c r="J65" i="35"/>
  <c r="J65" i="37" s="1"/>
  <c r="I65" i="35"/>
  <c r="I65" i="37" s="1"/>
  <c r="H65" i="35"/>
  <c r="H65" i="37" s="1"/>
  <c r="G65" i="35"/>
  <c r="G65" i="37" s="1"/>
  <c r="F65" i="35"/>
  <c r="F65" i="37" s="1"/>
  <c r="N64" i="35"/>
  <c r="N64" i="37" s="1"/>
  <c r="M64" i="35"/>
  <c r="M64" i="37" s="1"/>
  <c r="L64" i="35"/>
  <c r="L64" i="37" s="1"/>
  <c r="K64" i="35"/>
  <c r="K64" i="37" s="1"/>
  <c r="J64" i="35"/>
  <c r="J64" i="37" s="1"/>
  <c r="I64" i="35"/>
  <c r="I64" i="37" s="1"/>
  <c r="H64" i="35"/>
  <c r="H64" i="37" s="1"/>
  <c r="G64" i="35"/>
  <c r="G64" i="37" s="1"/>
  <c r="F64" i="35"/>
  <c r="F64" i="37" s="1"/>
  <c r="N63" i="35"/>
  <c r="N63" i="37" s="1"/>
  <c r="M63" i="35"/>
  <c r="M63" i="37" s="1"/>
  <c r="L63" i="35"/>
  <c r="L63" i="37" s="1"/>
  <c r="K63" i="35"/>
  <c r="K63" i="37" s="1"/>
  <c r="J63" i="35"/>
  <c r="J63" i="37" s="1"/>
  <c r="I63" i="35"/>
  <c r="I63" i="37" s="1"/>
  <c r="H63" i="35"/>
  <c r="H63" i="37" s="1"/>
  <c r="G63" i="35"/>
  <c r="G63" i="37" s="1"/>
  <c r="F63" i="35"/>
  <c r="F63" i="37" s="1"/>
  <c r="N62" i="35"/>
  <c r="N62" i="37" s="1"/>
  <c r="M62" i="35"/>
  <c r="M62" i="37" s="1"/>
  <c r="L62" i="35"/>
  <c r="L62" i="37" s="1"/>
  <c r="K62" i="35"/>
  <c r="K62" i="37" s="1"/>
  <c r="J62" i="35"/>
  <c r="J62" i="37" s="1"/>
  <c r="I62" i="35"/>
  <c r="I62" i="37" s="1"/>
  <c r="H62" i="35"/>
  <c r="H62" i="37" s="1"/>
  <c r="G62" i="35"/>
  <c r="G62" i="37" s="1"/>
  <c r="F62" i="35"/>
  <c r="F62" i="37" s="1"/>
  <c r="N60" i="35"/>
  <c r="N60" i="37" s="1"/>
  <c r="M60" i="35"/>
  <c r="M60" i="37" s="1"/>
  <c r="L60" i="35"/>
  <c r="L60" i="37" s="1"/>
  <c r="K60" i="35"/>
  <c r="K60" i="37" s="1"/>
  <c r="J60" i="35"/>
  <c r="J60" i="37" s="1"/>
  <c r="I60" i="35"/>
  <c r="I60" i="37" s="1"/>
  <c r="H60" i="35"/>
  <c r="H60" i="37" s="1"/>
  <c r="G60" i="35"/>
  <c r="G60" i="37" s="1"/>
  <c r="F60" i="35"/>
  <c r="F60" i="37" s="1"/>
  <c r="N59" i="35"/>
  <c r="N59" i="37" s="1"/>
  <c r="M59" i="35"/>
  <c r="M59" i="37" s="1"/>
  <c r="L59" i="35"/>
  <c r="L59" i="37" s="1"/>
  <c r="K59" i="35"/>
  <c r="K59" i="37" s="1"/>
  <c r="J59" i="35"/>
  <c r="J59" i="37" s="1"/>
  <c r="I59" i="35"/>
  <c r="I59" i="37" s="1"/>
  <c r="H59" i="35"/>
  <c r="H59" i="37" s="1"/>
  <c r="G59" i="35"/>
  <c r="G59" i="37" s="1"/>
  <c r="F59" i="35"/>
  <c r="F59" i="37" s="1"/>
  <c r="N58" i="35"/>
  <c r="N58" i="37" s="1"/>
  <c r="M58" i="35"/>
  <c r="M58" i="37" s="1"/>
  <c r="L58" i="35"/>
  <c r="L58" i="37" s="1"/>
  <c r="K58" i="35"/>
  <c r="K58" i="37" s="1"/>
  <c r="J58" i="35"/>
  <c r="J58" i="37" s="1"/>
  <c r="I58" i="35"/>
  <c r="I58" i="37" s="1"/>
  <c r="H58" i="35"/>
  <c r="H58" i="37" s="1"/>
  <c r="G58" i="35"/>
  <c r="G58" i="37" s="1"/>
  <c r="F58" i="35"/>
  <c r="F58" i="37" s="1"/>
  <c r="N57" i="35"/>
  <c r="N57" i="37" s="1"/>
  <c r="M57" i="35"/>
  <c r="M57" i="37" s="1"/>
  <c r="L57" i="35"/>
  <c r="L57" i="37" s="1"/>
  <c r="K57" i="35"/>
  <c r="K57" i="37" s="1"/>
  <c r="J57" i="35"/>
  <c r="J57" i="37" s="1"/>
  <c r="I57" i="35"/>
  <c r="I57" i="37" s="1"/>
  <c r="H57" i="35"/>
  <c r="H57" i="37" s="1"/>
  <c r="G57" i="35"/>
  <c r="G57" i="37" s="1"/>
  <c r="F57" i="35"/>
  <c r="F57" i="37" s="1"/>
  <c r="N56" i="35"/>
  <c r="N56" i="37" s="1"/>
  <c r="M56" i="35"/>
  <c r="M56" i="37" s="1"/>
  <c r="L56" i="35"/>
  <c r="L56" i="37" s="1"/>
  <c r="K56" i="35"/>
  <c r="K56" i="37" s="1"/>
  <c r="J56" i="35"/>
  <c r="J56" i="37" s="1"/>
  <c r="I56" i="35"/>
  <c r="I56" i="37" s="1"/>
  <c r="H56" i="35"/>
  <c r="H56" i="37" s="1"/>
  <c r="G56" i="35"/>
  <c r="G56" i="37" s="1"/>
  <c r="F56" i="35"/>
  <c r="F56" i="37" s="1"/>
  <c r="N55" i="35"/>
  <c r="N55" i="37" s="1"/>
  <c r="M55" i="35"/>
  <c r="M55" i="37" s="1"/>
  <c r="L55" i="35"/>
  <c r="L55" i="37" s="1"/>
  <c r="K55" i="35"/>
  <c r="K55" i="37" s="1"/>
  <c r="J55" i="35"/>
  <c r="J55" i="37" s="1"/>
  <c r="I55" i="35"/>
  <c r="I55" i="37" s="1"/>
  <c r="H55" i="35"/>
  <c r="H55" i="37" s="1"/>
  <c r="G55" i="35"/>
  <c r="G55" i="37" s="1"/>
  <c r="F55" i="35"/>
  <c r="F55" i="37" s="1"/>
  <c r="N54" i="35"/>
  <c r="N54" i="37" s="1"/>
  <c r="M54" i="35"/>
  <c r="M54" i="37" s="1"/>
  <c r="L54" i="35"/>
  <c r="L54" i="37" s="1"/>
  <c r="K54" i="35"/>
  <c r="K54" i="37" s="1"/>
  <c r="J54" i="35"/>
  <c r="J54" i="37" s="1"/>
  <c r="I54" i="35"/>
  <c r="I54" i="37" s="1"/>
  <c r="H54" i="35"/>
  <c r="H54" i="37" s="1"/>
  <c r="G54" i="35"/>
  <c r="G54" i="37" s="1"/>
  <c r="F54" i="35"/>
  <c r="F54" i="37" s="1"/>
  <c r="N53" i="35"/>
  <c r="N53" i="37" s="1"/>
  <c r="M53" i="35"/>
  <c r="M53" i="37" s="1"/>
  <c r="L53" i="35"/>
  <c r="L53" i="37" s="1"/>
  <c r="K53" i="35"/>
  <c r="K53" i="37" s="1"/>
  <c r="J53" i="35"/>
  <c r="J53" i="37" s="1"/>
  <c r="I53" i="35"/>
  <c r="I53" i="37" s="1"/>
  <c r="H53" i="35"/>
  <c r="H53" i="37" s="1"/>
  <c r="G53" i="35"/>
  <c r="G53" i="37" s="1"/>
  <c r="F53" i="35"/>
  <c r="F53" i="37" s="1"/>
  <c r="N52" i="35"/>
  <c r="N52" i="37" s="1"/>
  <c r="M52" i="35"/>
  <c r="M52" i="37" s="1"/>
  <c r="L52" i="35"/>
  <c r="L52" i="37" s="1"/>
  <c r="K52" i="35"/>
  <c r="K52" i="37" s="1"/>
  <c r="J52" i="35"/>
  <c r="J52" i="37" s="1"/>
  <c r="I52" i="35"/>
  <c r="I52" i="37" s="1"/>
  <c r="H52" i="35"/>
  <c r="H52" i="37" s="1"/>
  <c r="G52" i="35"/>
  <c r="G52" i="37" s="1"/>
  <c r="F52" i="35"/>
  <c r="F52" i="37" s="1"/>
  <c r="N51" i="35"/>
  <c r="N51" i="37" s="1"/>
  <c r="M51" i="35"/>
  <c r="M51" i="37" s="1"/>
  <c r="L51" i="35"/>
  <c r="L51" i="37" s="1"/>
  <c r="K51" i="35"/>
  <c r="K51" i="37" s="1"/>
  <c r="J51" i="35"/>
  <c r="J51" i="37" s="1"/>
  <c r="I51" i="35"/>
  <c r="I51" i="37" s="1"/>
  <c r="H51" i="35"/>
  <c r="H51" i="37" s="1"/>
  <c r="G51" i="35"/>
  <c r="G51" i="37" s="1"/>
  <c r="F51" i="35"/>
  <c r="F51" i="37" s="1"/>
  <c r="N50" i="35"/>
  <c r="N50" i="37" s="1"/>
  <c r="M50" i="35"/>
  <c r="M50" i="37" s="1"/>
  <c r="L50" i="35"/>
  <c r="L50" i="37" s="1"/>
  <c r="K50" i="35"/>
  <c r="K50" i="37" s="1"/>
  <c r="J50" i="35"/>
  <c r="J50" i="37" s="1"/>
  <c r="I50" i="35"/>
  <c r="I50" i="37" s="1"/>
  <c r="H50" i="35"/>
  <c r="H50" i="37" s="1"/>
  <c r="G50" i="35"/>
  <c r="G50" i="37" s="1"/>
  <c r="F50" i="35"/>
  <c r="F50" i="37" s="1"/>
  <c r="J46" i="35"/>
  <c r="J46" i="37" s="1"/>
  <c r="J128" i="37" s="1"/>
  <c r="I46" i="35"/>
  <c r="I46" i="37" s="1"/>
  <c r="I128" i="37" s="1"/>
  <c r="H46" i="35"/>
  <c r="H46" i="37" s="1"/>
  <c r="H128" i="37" s="1"/>
  <c r="F46" i="35"/>
  <c r="F46" i="37" s="1"/>
  <c r="F128" i="37" s="1"/>
  <c r="N43" i="35"/>
  <c r="N43" i="37" s="1"/>
  <c r="M43" i="35"/>
  <c r="M43" i="37" s="1"/>
  <c r="L43" i="35"/>
  <c r="L43" i="37" s="1"/>
  <c r="K43" i="35"/>
  <c r="J43" i="35"/>
  <c r="J43" i="37" s="1"/>
  <c r="I43" i="35"/>
  <c r="I43" i="37" s="1"/>
  <c r="H43" i="35"/>
  <c r="H43" i="37" s="1"/>
  <c r="G43" i="35"/>
  <c r="G43" i="37" s="1"/>
  <c r="F43" i="35"/>
  <c r="F43" i="37" s="1"/>
  <c r="N42" i="35"/>
  <c r="N42" i="37" s="1"/>
  <c r="M42" i="35"/>
  <c r="M42" i="37" s="1"/>
  <c r="L42" i="35"/>
  <c r="K42" i="35"/>
  <c r="K42" i="37" s="1"/>
  <c r="J42" i="35"/>
  <c r="J42" i="37" s="1"/>
  <c r="I42" i="35"/>
  <c r="I42" i="37" s="1"/>
  <c r="H42" i="35"/>
  <c r="H42" i="37" s="1"/>
  <c r="G42" i="35"/>
  <c r="G42" i="37" s="1"/>
  <c r="F42" i="35"/>
  <c r="F42" i="37" s="1"/>
  <c r="N41" i="35"/>
  <c r="N41" i="37" s="1"/>
  <c r="M41" i="35"/>
  <c r="L41" i="35"/>
  <c r="L41" i="37" s="1"/>
  <c r="K41" i="35"/>
  <c r="K41" i="37" s="1"/>
  <c r="J41" i="35"/>
  <c r="J41" i="37" s="1"/>
  <c r="I41" i="35"/>
  <c r="I41" i="37" s="1"/>
  <c r="H41" i="35"/>
  <c r="H41" i="37" s="1"/>
  <c r="G41" i="35"/>
  <c r="G41" i="37" s="1"/>
  <c r="F41" i="35"/>
  <c r="F41" i="37" s="1"/>
  <c r="N40" i="35"/>
  <c r="M40" i="35"/>
  <c r="M40" i="37" s="1"/>
  <c r="L40" i="35"/>
  <c r="L40" i="37" s="1"/>
  <c r="K40" i="35"/>
  <c r="K40" i="37" s="1"/>
  <c r="J40" i="35"/>
  <c r="J40" i="37" s="1"/>
  <c r="I40" i="35"/>
  <c r="I40" i="37" s="1"/>
  <c r="H40" i="35"/>
  <c r="H40" i="37" s="1"/>
  <c r="G40" i="35"/>
  <c r="G40" i="37" s="1"/>
  <c r="F40" i="35"/>
  <c r="N39" i="35"/>
  <c r="N39" i="37" s="1"/>
  <c r="M39" i="35"/>
  <c r="M39" i="37" s="1"/>
  <c r="L39" i="35"/>
  <c r="L39" i="37" s="1"/>
  <c r="K39" i="35"/>
  <c r="K39" i="37" s="1"/>
  <c r="J39" i="35"/>
  <c r="J39" i="37" s="1"/>
  <c r="I39" i="35"/>
  <c r="I39" i="37" s="1"/>
  <c r="H39" i="35"/>
  <c r="H39" i="37" s="1"/>
  <c r="G39" i="35"/>
  <c r="G39" i="37" s="1"/>
  <c r="F39" i="35"/>
  <c r="F39" i="37" s="1"/>
  <c r="N38" i="35"/>
  <c r="N38" i="37" s="1"/>
  <c r="N122" i="37" s="1"/>
  <c r="M38" i="35"/>
  <c r="M38" i="37" s="1"/>
  <c r="M122" i="37" s="1"/>
  <c r="L38" i="35"/>
  <c r="L38" i="37" s="1"/>
  <c r="L122" i="37" s="1"/>
  <c r="K38" i="35"/>
  <c r="K38" i="37" s="1"/>
  <c r="K122" i="37" s="1"/>
  <c r="J38" i="35"/>
  <c r="J38" i="37" s="1"/>
  <c r="J122" i="37" s="1"/>
  <c r="I38" i="35"/>
  <c r="I38" i="37" s="1"/>
  <c r="I122" i="37" s="1"/>
  <c r="H38" i="35"/>
  <c r="G38" i="35"/>
  <c r="G38" i="37" s="1"/>
  <c r="G122" i="37" s="1"/>
  <c r="F38" i="35"/>
  <c r="F38" i="37" s="1"/>
  <c r="F122" i="37" s="1"/>
  <c r="N37" i="35"/>
  <c r="N37" i="37" s="1"/>
  <c r="M37" i="35"/>
  <c r="M37" i="37" s="1"/>
  <c r="L37" i="35"/>
  <c r="L37" i="37" s="1"/>
  <c r="K37" i="35"/>
  <c r="K37" i="37" s="1"/>
  <c r="J37" i="35"/>
  <c r="J37" i="37" s="1"/>
  <c r="I37" i="35"/>
  <c r="I37" i="37" s="1"/>
  <c r="H37" i="35"/>
  <c r="H37" i="37" s="1"/>
  <c r="G37" i="35"/>
  <c r="G37" i="37" s="1"/>
  <c r="F37" i="35"/>
  <c r="F37" i="37" s="1"/>
  <c r="N36" i="35"/>
  <c r="N36" i="37" s="1"/>
  <c r="M36" i="35"/>
  <c r="M36" i="37" s="1"/>
  <c r="L36" i="35"/>
  <c r="L36" i="37" s="1"/>
  <c r="K36" i="35"/>
  <c r="K36" i="37" s="1"/>
  <c r="J36" i="35"/>
  <c r="J36" i="37" s="1"/>
  <c r="I36" i="35"/>
  <c r="I36" i="37" s="1"/>
  <c r="H36" i="35"/>
  <c r="H36" i="37" s="1"/>
  <c r="G36" i="35"/>
  <c r="G36" i="37" s="1"/>
  <c r="F36" i="35"/>
  <c r="F36" i="37" s="1"/>
  <c r="N35" i="35"/>
  <c r="N35" i="37" s="1"/>
  <c r="M35" i="35"/>
  <c r="M35" i="37" s="1"/>
  <c r="L35" i="35"/>
  <c r="L35" i="37" s="1"/>
  <c r="K35" i="35"/>
  <c r="K35" i="37" s="1"/>
  <c r="J35" i="35"/>
  <c r="J35" i="37" s="1"/>
  <c r="I35" i="35"/>
  <c r="I35" i="37" s="1"/>
  <c r="H35" i="35"/>
  <c r="H35" i="37" s="1"/>
  <c r="G35" i="35"/>
  <c r="G35" i="37" s="1"/>
  <c r="F35" i="35"/>
  <c r="F35" i="37" s="1"/>
  <c r="N34" i="35"/>
  <c r="N34" i="37" s="1"/>
  <c r="M34" i="35"/>
  <c r="M34" i="37" s="1"/>
  <c r="L34" i="35"/>
  <c r="L34" i="37" s="1"/>
  <c r="K34" i="35"/>
  <c r="K34" i="37" s="1"/>
  <c r="J34" i="35"/>
  <c r="J34" i="37" s="1"/>
  <c r="I34" i="35"/>
  <c r="I34" i="37" s="1"/>
  <c r="H34" i="35"/>
  <c r="H34" i="37" s="1"/>
  <c r="G34" i="35"/>
  <c r="G34" i="37" s="1"/>
  <c r="F34" i="35"/>
  <c r="F34" i="37" s="1"/>
  <c r="N33" i="35"/>
  <c r="N33" i="37" s="1"/>
  <c r="M33" i="35"/>
  <c r="L33" i="35"/>
  <c r="L33" i="37" s="1"/>
  <c r="K33" i="35"/>
  <c r="K33" i="37" s="1"/>
  <c r="J33" i="35"/>
  <c r="J33" i="37" s="1"/>
  <c r="I33" i="35"/>
  <c r="I33" i="37" s="1"/>
  <c r="H33" i="35"/>
  <c r="H33" i="37" s="1"/>
  <c r="G33" i="35"/>
  <c r="G33" i="37" s="1"/>
  <c r="F33" i="35"/>
  <c r="F33" i="37" s="1"/>
  <c r="N32" i="35"/>
  <c r="M32" i="35"/>
  <c r="M32" i="37" s="1"/>
  <c r="M123" i="37" s="1"/>
  <c r="L32" i="35"/>
  <c r="L32" i="37" s="1"/>
  <c r="L123" i="37" s="1"/>
  <c r="K32" i="35"/>
  <c r="K32" i="37" s="1"/>
  <c r="K123" i="37" s="1"/>
  <c r="J32" i="35"/>
  <c r="J32" i="37" s="1"/>
  <c r="J123" i="37" s="1"/>
  <c r="I32" i="35"/>
  <c r="I32" i="37" s="1"/>
  <c r="I123" i="37" s="1"/>
  <c r="H32" i="35"/>
  <c r="H32" i="37" s="1"/>
  <c r="H123" i="37" s="1"/>
  <c r="G32" i="35"/>
  <c r="G32" i="37" s="1"/>
  <c r="G123" i="37" s="1"/>
  <c r="F32" i="35"/>
  <c r="N31" i="35"/>
  <c r="N31" i="37" s="1"/>
  <c r="M31" i="35"/>
  <c r="M31" i="37" s="1"/>
  <c r="L31" i="35"/>
  <c r="L31" i="37" s="1"/>
  <c r="K31" i="35"/>
  <c r="K31" i="37" s="1"/>
  <c r="J31" i="35"/>
  <c r="J31" i="37" s="1"/>
  <c r="I31" i="35"/>
  <c r="I31" i="37" s="1"/>
  <c r="H31" i="35"/>
  <c r="H31" i="37" s="1"/>
  <c r="G31" i="35"/>
  <c r="F31" i="35"/>
  <c r="F31" i="37" s="1"/>
  <c r="N30" i="35"/>
  <c r="N30" i="37" s="1"/>
  <c r="M30" i="35"/>
  <c r="M30" i="37" s="1"/>
  <c r="L30" i="35"/>
  <c r="L30" i="37" s="1"/>
  <c r="K30" i="35"/>
  <c r="K30" i="37" s="1"/>
  <c r="J30" i="35"/>
  <c r="J30" i="37" s="1"/>
  <c r="I30" i="35"/>
  <c r="I30" i="37" s="1"/>
  <c r="H30" i="35"/>
  <c r="H30" i="37" s="1"/>
  <c r="G30" i="35"/>
  <c r="G30" i="37" s="1"/>
  <c r="F30" i="35"/>
  <c r="F30" i="37" s="1"/>
  <c r="N29" i="35"/>
  <c r="N29" i="37" s="1"/>
  <c r="M29" i="35"/>
  <c r="M29" i="37" s="1"/>
  <c r="L29" i="35"/>
  <c r="L29" i="37" s="1"/>
  <c r="K29" i="35"/>
  <c r="K29" i="37" s="1"/>
  <c r="J29" i="35"/>
  <c r="J29" i="37" s="1"/>
  <c r="I29" i="35"/>
  <c r="I29" i="37" s="1"/>
  <c r="H29" i="35"/>
  <c r="H29" i="37" s="1"/>
  <c r="G29" i="35"/>
  <c r="G29" i="37" s="1"/>
  <c r="F29" i="35"/>
  <c r="F29" i="37" s="1"/>
  <c r="N28" i="35"/>
  <c r="N28" i="37" s="1"/>
  <c r="M28" i="35"/>
  <c r="M28" i="37" s="1"/>
  <c r="L28" i="35"/>
  <c r="L28" i="37" s="1"/>
  <c r="K28" i="35"/>
  <c r="K28" i="37" s="1"/>
  <c r="J28" i="35"/>
  <c r="J28" i="37" s="1"/>
  <c r="I28" i="35"/>
  <c r="I28" i="37" s="1"/>
  <c r="H28" i="35"/>
  <c r="H28" i="37" s="1"/>
  <c r="G28" i="35"/>
  <c r="G28" i="37" s="1"/>
  <c r="F28" i="35"/>
  <c r="F28" i="37" s="1"/>
  <c r="N27" i="35"/>
  <c r="N27" i="37" s="1"/>
  <c r="N121" i="37" s="1"/>
  <c r="M27" i="35"/>
  <c r="M27" i="37" s="1"/>
  <c r="M121" i="37" s="1"/>
  <c r="L27" i="35"/>
  <c r="L27" i="37" s="1"/>
  <c r="L121" i="37" s="1"/>
  <c r="K27" i="35"/>
  <c r="J27" i="35"/>
  <c r="J27" i="37" s="1"/>
  <c r="J121" i="37" s="1"/>
  <c r="I27" i="35"/>
  <c r="I27" i="37" s="1"/>
  <c r="I121" i="37" s="1"/>
  <c r="H27" i="35"/>
  <c r="H27" i="37" s="1"/>
  <c r="H121" i="37" s="1"/>
  <c r="G27" i="35"/>
  <c r="G27" i="37" s="1"/>
  <c r="G121" i="37" s="1"/>
  <c r="F27" i="35"/>
  <c r="F27" i="37" s="1"/>
  <c r="F121" i="37" s="1"/>
  <c r="N25" i="35"/>
  <c r="N25" i="37" s="1"/>
  <c r="M25" i="35"/>
  <c r="M25" i="37" s="1"/>
  <c r="L25" i="35"/>
  <c r="L25" i="37" s="1"/>
  <c r="K25" i="35"/>
  <c r="K25" i="37" s="1"/>
  <c r="J25" i="35"/>
  <c r="J25" i="37" s="1"/>
  <c r="I25" i="35"/>
  <c r="I25" i="37" s="1"/>
  <c r="H25" i="35"/>
  <c r="H25" i="37" s="1"/>
  <c r="G25" i="35"/>
  <c r="G25" i="37" s="1"/>
  <c r="F25" i="35"/>
  <c r="F25" i="37" s="1"/>
  <c r="N24" i="35"/>
  <c r="N24" i="37" s="1"/>
  <c r="M24" i="35"/>
  <c r="M24" i="37" s="1"/>
  <c r="L24" i="35"/>
  <c r="L24" i="37" s="1"/>
  <c r="K24" i="35"/>
  <c r="K24" i="37" s="1"/>
  <c r="J24" i="35"/>
  <c r="J24" i="37" s="1"/>
  <c r="I24" i="35"/>
  <c r="I24" i="37" s="1"/>
  <c r="H24" i="35"/>
  <c r="H24" i="37" s="1"/>
  <c r="G24" i="35"/>
  <c r="G24" i="37" s="1"/>
  <c r="F24" i="35"/>
  <c r="F24" i="37" s="1"/>
  <c r="N23" i="35"/>
  <c r="N23" i="37" s="1"/>
  <c r="M23" i="35"/>
  <c r="M23" i="37" s="1"/>
  <c r="L23" i="35"/>
  <c r="L23" i="37" s="1"/>
  <c r="K23" i="35"/>
  <c r="K23" i="37" s="1"/>
  <c r="J23" i="35"/>
  <c r="J23" i="37" s="1"/>
  <c r="I23" i="35"/>
  <c r="I23" i="37" s="1"/>
  <c r="H23" i="35"/>
  <c r="H23" i="37" s="1"/>
  <c r="G23" i="35"/>
  <c r="F23" i="35"/>
  <c r="F23" i="37" s="1"/>
  <c r="N22" i="35"/>
  <c r="N22" i="37" s="1"/>
  <c r="M22" i="35"/>
  <c r="M22" i="37" s="1"/>
  <c r="L22" i="35"/>
  <c r="L22" i="37" s="1"/>
  <c r="K22" i="35"/>
  <c r="K22" i="37" s="1"/>
  <c r="J22" i="35"/>
  <c r="J22" i="37" s="1"/>
  <c r="I22" i="35"/>
  <c r="I22" i="37" s="1"/>
  <c r="H22" i="35"/>
  <c r="G22" i="35"/>
  <c r="G22" i="37" s="1"/>
  <c r="F22" i="35"/>
  <c r="F22" i="37" s="1"/>
  <c r="N21" i="35"/>
  <c r="N21" i="37" s="1"/>
  <c r="M21" i="35"/>
  <c r="M21" i="37" s="1"/>
  <c r="L21" i="35"/>
  <c r="L21" i="37" s="1"/>
  <c r="K21" i="35"/>
  <c r="K21" i="37" s="1"/>
  <c r="J21" i="35"/>
  <c r="J21" i="37" s="1"/>
  <c r="I21" i="35"/>
  <c r="I21" i="37" s="1"/>
  <c r="H21" i="35"/>
  <c r="H21" i="37" s="1"/>
  <c r="G21" i="35"/>
  <c r="G21" i="37" s="1"/>
  <c r="F21" i="35"/>
  <c r="F21" i="37" s="1"/>
  <c r="N20" i="35"/>
  <c r="N20" i="37" s="1"/>
  <c r="M20" i="35"/>
  <c r="M20" i="37" s="1"/>
  <c r="L20" i="35"/>
  <c r="L20" i="37" s="1"/>
  <c r="K20" i="35"/>
  <c r="K20" i="37" s="1"/>
  <c r="K118" i="37" s="1"/>
  <c r="J20" i="35"/>
  <c r="I20" i="35"/>
  <c r="I20" i="37" s="1"/>
  <c r="H20" i="35"/>
  <c r="H20" i="37" s="1"/>
  <c r="G20" i="35"/>
  <c r="G20" i="37" s="1"/>
  <c r="F20" i="35"/>
  <c r="F20" i="37" s="1"/>
  <c r="N19" i="35"/>
  <c r="N19" i="37" s="1"/>
  <c r="M19" i="35"/>
  <c r="M19" i="37" s="1"/>
  <c r="L19" i="35"/>
  <c r="L19" i="37" s="1"/>
  <c r="K19" i="35"/>
  <c r="J19" i="35"/>
  <c r="J19" i="37" s="1"/>
  <c r="I19" i="35"/>
  <c r="I19" i="37" s="1"/>
  <c r="H19" i="35"/>
  <c r="H19" i="37" s="1"/>
  <c r="G19" i="35"/>
  <c r="G19" i="37" s="1"/>
  <c r="F19" i="35"/>
  <c r="F19" i="37" s="1"/>
  <c r="N18" i="35"/>
  <c r="N18" i="37" s="1"/>
  <c r="M18" i="35"/>
  <c r="M18" i="37" s="1"/>
  <c r="L18" i="35"/>
  <c r="K18" i="35"/>
  <c r="K18" i="37" s="1"/>
  <c r="J18" i="35"/>
  <c r="J18" i="37" s="1"/>
  <c r="I18" i="35"/>
  <c r="I18" i="37" s="1"/>
  <c r="H18" i="35"/>
  <c r="H18" i="37" s="1"/>
  <c r="G18" i="35"/>
  <c r="G18" i="37" s="1"/>
  <c r="F18" i="35"/>
  <c r="F18" i="37" s="1"/>
  <c r="N17" i="35"/>
  <c r="N17" i="37" s="1"/>
  <c r="M17" i="35"/>
  <c r="L17" i="35"/>
  <c r="L17" i="37" s="1"/>
  <c r="K17" i="35"/>
  <c r="K17" i="37" s="1"/>
  <c r="J17" i="35"/>
  <c r="J17" i="37" s="1"/>
  <c r="I17" i="35"/>
  <c r="I17" i="37" s="1"/>
  <c r="H17" i="35"/>
  <c r="H17" i="37" s="1"/>
  <c r="G17" i="35"/>
  <c r="G17" i="37" s="1"/>
  <c r="F17" i="35"/>
  <c r="F17" i="37" s="1"/>
  <c r="N16" i="35"/>
  <c r="N16" i="37" s="1"/>
  <c r="M16" i="35"/>
  <c r="M16" i="37" s="1"/>
  <c r="L16" i="35"/>
  <c r="L16" i="37" s="1"/>
  <c r="K16" i="35"/>
  <c r="K16" i="37" s="1"/>
  <c r="J16" i="35"/>
  <c r="J16" i="37" s="1"/>
  <c r="I16" i="35"/>
  <c r="I16" i="37" s="1"/>
  <c r="H16" i="35"/>
  <c r="H16" i="37" s="1"/>
  <c r="G16" i="35"/>
  <c r="G16" i="37" s="1"/>
  <c r="F16" i="35"/>
  <c r="F16" i="37" s="1"/>
  <c r="N15" i="35"/>
  <c r="N15" i="37" s="1"/>
  <c r="M15" i="35"/>
  <c r="M15" i="37" s="1"/>
  <c r="L15" i="35"/>
  <c r="L15" i="37" s="1"/>
  <c r="K15" i="35"/>
  <c r="K15" i="37" s="1"/>
  <c r="J15" i="35"/>
  <c r="J15" i="37" s="1"/>
  <c r="I15" i="35"/>
  <c r="I15" i="37" s="1"/>
  <c r="H15" i="35"/>
  <c r="H15" i="37" s="1"/>
  <c r="G15" i="35"/>
  <c r="F15" i="35"/>
  <c r="F15" i="37" s="1"/>
  <c r="N14" i="35"/>
  <c r="N14" i="37" s="1"/>
  <c r="M14" i="35"/>
  <c r="M14" i="37" s="1"/>
  <c r="L14" i="35"/>
  <c r="L14" i="37" s="1"/>
  <c r="K14" i="35"/>
  <c r="K14" i="37" s="1"/>
  <c r="J14" i="35"/>
  <c r="J14" i="37" s="1"/>
  <c r="I14" i="35"/>
  <c r="I14" i="37" s="1"/>
  <c r="H14" i="35"/>
  <c r="G14" i="35"/>
  <c r="G14" i="37" s="1"/>
  <c r="F14" i="35"/>
  <c r="F14" i="37" s="1"/>
  <c r="N13" i="35"/>
  <c r="N13" i="37" s="1"/>
  <c r="M13" i="35"/>
  <c r="M13" i="37" s="1"/>
  <c r="L13" i="35"/>
  <c r="L13" i="37" s="1"/>
  <c r="K13" i="35"/>
  <c r="K13" i="37" s="1"/>
  <c r="J13" i="35"/>
  <c r="J13" i="37" s="1"/>
  <c r="I13" i="35"/>
  <c r="H13" i="35"/>
  <c r="H13" i="37" s="1"/>
  <c r="G13" i="35"/>
  <c r="G13" i="37" s="1"/>
  <c r="F13" i="35"/>
  <c r="F13" i="37" s="1"/>
  <c r="N12" i="35"/>
  <c r="N12" i="37" s="1"/>
  <c r="N114" i="37" s="1"/>
  <c r="M12" i="35"/>
  <c r="M12" i="37" s="1"/>
  <c r="M114" i="37" s="1"/>
  <c r="L12" i="35"/>
  <c r="L12" i="37" s="1"/>
  <c r="L114" i="37" s="1"/>
  <c r="K12" i="35"/>
  <c r="K12" i="37" s="1"/>
  <c r="K114" i="37" s="1"/>
  <c r="J12" i="35"/>
  <c r="I12" i="35"/>
  <c r="I12" i="37" s="1"/>
  <c r="I114" i="37" s="1"/>
  <c r="H12" i="35"/>
  <c r="H12" i="37" s="1"/>
  <c r="H114" i="37" s="1"/>
  <c r="G12" i="35"/>
  <c r="G12" i="37" s="1"/>
  <c r="G114" i="37" s="1"/>
  <c r="F12" i="35"/>
  <c r="F12" i="37" s="1"/>
  <c r="F114" i="37" s="1"/>
  <c r="J105" i="35"/>
  <c r="F105" i="35"/>
  <c r="K101" i="35"/>
  <c r="M100" i="35"/>
  <c r="L100" i="35"/>
  <c r="J100" i="35"/>
  <c r="N99" i="35"/>
  <c r="L99" i="35"/>
  <c r="G99" i="35"/>
  <c r="I98" i="35"/>
  <c r="G98" i="35"/>
  <c r="G95" i="35"/>
  <c r="F95" i="35"/>
  <c r="N91" i="35"/>
  <c r="I91" i="35"/>
  <c r="H91" i="35"/>
  <c r="N89" i="35"/>
  <c r="M89" i="35"/>
  <c r="L89" i="35"/>
  <c r="K89" i="35"/>
  <c r="J89" i="35"/>
  <c r="I89" i="35"/>
  <c r="H89" i="35"/>
  <c r="G89" i="35"/>
  <c r="F89" i="35"/>
  <c r="N88" i="35"/>
  <c r="M88" i="35"/>
  <c r="L88" i="35"/>
  <c r="K88" i="35"/>
  <c r="J88" i="35"/>
  <c r="I88" i="35"/>
  <c r="H88" i="35"/>
  <c r="G88" i="35"/>
  <c r="F88" i="35"/>
  <c r="J83" i="35"/>
  <c r="I83" i="35"/>
  <c r="G83" i="35"/>
  <c r="F83" i="35"/>
  <c r="N80" i="35"/>
  <c r="M80" i="35"/>
  <c r="L80" i="35"/>
  <c r="K80" i="35"/>
  <c r="J80" i="35"/>
  <c r="I80" i="35"/>
  <c r="H80" i="35"/>
  <c r="G80" i="35"/>
  <c r="F80" i="35"/>
  <c r="N79" i="35"/>
  <c r="M79" i="35"/>
  <c r="L79" i="35"/>
  <c r="K79" i="35"/>
  <c r="J79" i="35"/>
  <c r="I79" i="35"/>
  <c r="H79" i="35"/>
  <c r="G79" i="35"/>
  <c r="F79" i="35"/>
  <c r="J105" i="34"/>
  <c r="I105" i="34"/>
  <c r="H105" i="34"/>
  <c r="F105" i="34"/>
  <c r="N102" i="34"/>
  <c r="M102" i="34"/>
  <c r="L102" i="34"/>
  <c r="K102" i="34"/>
  <c r="J102" i="34"/>
  <c r="I102" i="34"/>
  <c r="H102" i="34"/>
  <c r="G102" i="34"/>
  <c r="F102" i="34"/>
  <c r="N101" i="34"/>
  <c r="M101" i="34"/>
  <c r="L101" i="34"/>
  <c r="K101" i="34"/>
  <c r="J101" i="34"/>
  <c r="I101" i="34"/>
  <c r="H101" i="34"/>
  <c r="G101" i="34"/>
  <c r="F101" i="34"/>
  <c r="N100" i="34"/>
  <c r="M100" i="34"/>
  <c r="L100" i="34"/>
  <c r="K100" i="34"/>
  <c r="J100" i="34"/>
  <c r="I100" i="34"/>
  <c r="H100" i="34"/>
  <c r="G100" i="34"/>
  <c r="F100" i="34"/>
  <c r="N99" i="34"/>
  <c r="N97" i="34" s="1"/>
  <c r="M99" i="34"/>
  <c r="L99" i="34"/>
  <c r="K99" i="34"/>
  <c r="J99" i="34"/>
  <c r="J97" i="34" s="1"/>
  <c r="I99" i="34"/>
  <c r="H99" i="34"/>
  <c r="G99" i="34"/>
  <c r="F99" i="34"/>
  <c r="N98" i="34"/>
  <c r="M98" i="34"/>
  <c r="L98" i="34"/>
  <c r="K98" i="34"/>
  <c r="J98" i="34"/>
  <c r="I98" i="34"/>
  <c r="H98" i="34"/>
  <c r="G98" i="34"/>
  <c r="G97" i="34" s="1"/>
  <c r="F98" i="34"/>
  <c r="H97" i="34"/>
  <c r="N96" i="34"/>
  <c r="M96" i="34"/>
  <c r="L96" i="34"/>
  <c r="K96" i="34"/>
  <c r="K90" i="34" s="1"/>
  <c r="J96" i="34"/>
  <c r="I96" i="34"/>
  <c r="H96" i="34"/>
  <c r="G96" i="34"/>
  <c r="F96" i="34"/>
  <c r="N95" i="34"/>
  <c r="M95" i="34"/>
  <c r="L95" i="34"/>
  <c r="K95" i="34"/>
  <c r="J95" i="34"/>
  <c r="I95" i="34"/>
  <c r="H95" i="34"/>
  <c r="G95" i="34"/>
  <c r="F95" i="34"/>
  <c r="N94" i="34"/>
  <c r="M94" i="34"/>
  <c r="M90" i="34" s="1"/>
  <c r="L94" i="34"/>
  <c r="K94" i="34"/>
  <c r="J94" i="34"/>
  <c r="I94" i="34"/>
  <c r="I90" i="34" s="1"/>
  <c r="H94" i="34"/>
  <c r="G94" i="34"/>
  <c r="G90" i="34" s="1"/>
  <c r="F94" i="34"/>
  <c r="N91" i="34"/>
  <c r="M91" i="34"/>
  <c r="L91" i="34"/>
  <c r="K91" i="34"/>
  <c r="J91" i="34"/>
  <c r="I91" i="34"/>
  <c r="H91" i="34"/>
  <c r="G91" i="34"/>
  <c r="F91" i="34"/>
  <c r="N89" i="34"/>
  <c r="M89" i="34"/>
  <c r="L89" i="34"/>
  <c r="K89" i="34"/>
  <c r="J89" i="34"/>
  <c r="I89" i="34"/>
  <c r="H89" i="34"/>
  <c r="G89" i="34"/>
  <c r="F89" i="34"/>
  <c r="N88" i="34"/>
  <c r="M88" i="34"/>
  <c r="L88" i="34"/>
  <c r="K88" i="34"/>
  <c r="J88" i="34"/>
  <c r="I88" i="34"/>
  <c r="H88" i="34"/>
  <c r="G88" i="34"/>
  <c r="F88" i="34"/>
  <c r="J83" i="34"/>
  <c r="J45" i="34" s="1"/>
  <c r="J104" i="34" s="1"/>
  <c r="I83" i="34"/>
  <c r="G83" i="34"/>
  <c r="G45" i="34" s="1"/>
  <c r="G104" i="34" s="1"/>
  <c r="F83" i="34"/>
  <c r="N80" i="34"/>
  <c r="M80" i="34"/>
  <c r="L80" i="34"/>
  <c r="K80" i="34"/>
  <c r="J80" i="34"/>
  <c r="I80" i="34"/>
  <c r="H80" i="34"/>
  <c r="G80" i="34"/>
  <c r="F80" i="34"/>
  <c r="N79" i="34"/>
  <c r="M79" i="34"/>
  <c r="L79" i="34"/>
  <c r="K79" i="34"/>
  <c r="J79" i="34"/>
  <c r="I79" i="34"/>
  <c r="H79" i="34"/>
  <c r="G79" i="34"/>
  <c r="F79" i="34"/>
  <c r="N61" i="34"/>
  <c r="M61" i="34"/>
  <c r="L61" i="34"/>
  <c r="K61" i="34"/>
  <c r="J61" i="34"/>
  <c r="I61" i="34"/>
  <c r="H61" i="34"/>
  <c r="G61" i="34"/>
  <c r="F61" i="34"/>
  <c r="N49" i="34"/>
  <c r="M49" i="34"/>
  <c r="L49" i="34"/>
  <c r="K49" i="34"/>
  <c r="J49" i="34"/>
  <c r="I49" i="34"/>
  <c r="H49" i="34"/>
  <c r="G49" i="34"/>
  <c r="F49" i="34"/>
  <c r="I45" i="34"/>
  <c r="I104" i="34" s="1"/>
  <c r="F45" i="34"/>
  <c r="F104" i="34" s="1"/>
  <c r="N26" i="34"/>
  <c r="N74" i="34" s="1"/>
  <c r="M26" i="34"/>
  <c r="M74" i="34" s="1"/>
  <c r="L26" i="34"/>
  <c r="L74" i="34" s="1"/>
  <c r="K26" i="34"/>
  <c r="J26" i="34"/>
  <c r="J74" i="34" s="1"/>
  <c r="I26" i="34"/>
  <c r="I74" i="34" s="1"/>
  <c r="H26" i="34"/>
  <c r="H74" i="34" s="1"/>
  <c r="G26" i="34"/>
  <c r="G74" i="34" s="1"/>
  <c r="F26" i="34"/>
  <c r="N11" i="34"/>
  <c r="N73" i="34" s="1"/>
  <c r="M11" i="34"/>
  <c r="M44" i="34" s="1"/>
  <c r="M47" i="34" s="1"/>
  <c r="L11" i="34"/>
  <c r="K11" i="34"/>
  <c r="K73" i="34" s="1"/>
  <c r="J11" i="34"/>
  <c r="J73" i="34" s="1"/>
  <c r="I11" i="34"/>
  <c r="I73" i="34" s="1"/>
  <c r="H11" i="34"/>
  <c r="H73" i="34" s="1"/>
  <c r="G11" i="34"/>
  <c r="G44" i="34" s="1"/>
  <c r="F11" i="34"/>
  <c r="F73" i="34" s="1"/>
  <c r="J105" i="33"/>
  <c r="I105" i="33"/>
  <c r="H105" i="33"/>
  <c r="F105" i="33"/>
  <c r="N102" i="33"/>
  <c r="M102" i="33"/>
  <c r="L102" i="33"/>
  <c r="K102" i="33"/>
  <c r="J102" i="33"/>
  <c r="I102" i="33"/>
  <c r="H102" i="33"/>
  <c r="G102" i="33"/>
  <c r="F102" i="33"/>
  <c r="N101" i="33"/>
  <c r="M101" i="33"/>
  <c r="L101" i="33"/>
  <c r="K101" i="33"/>
  <c r="J101" i="33"/>
  <c r="I101" i="33"/>
  <c r="H101" i="33"/>
  <c r="G101" i="33"/>
  <c r="F101" i="33"/>
  <c r="N100" i="33"/>
  <c r="M100" i="33"/>
  <c r="L100" i="33"/>
  <c r="K100" i="33"/>
  <c r="J100" i="33"/>
  <c r="I100" i="33"/>
  <c r="H100" i="33"/>
  <c r="G100" i="33"/>
  <c r="F100" i="33"/>
  <c r="N99" i="33"/>
  <c r="M99" i="33"/>
  <c r="M97" i="33" s="1"/>
  <c r="L99" i="33"/>
  <c r="K99" i="33"/>
  <c r="J99" i="33"/>
  <c r="I99" i="33"/>
  <c r="H99" i="33"/>
  <c r="G99" i="33"/>
  <c r="F99" i="33"/>
  <c r="N98" i="33"/>
  <c r="N97" i="33" s="1"/>
  <c r="M98" i="33"/>
  <c r="L98" i="33"/>
  <c r="K98" i="33"/>
  <c r="J98" i="33"/>
  <c r="J97" i="33" s="1"/>
  <c r="I98" i="33"/>
  <c r="H98" i="33"/>
  <c r="H97" i="33" s="1"/>
  <c r="G98" i="33"/>
  <c r="F98" i="33"/>
  <c r="N96" i="33"/>
  <c r="M96" i="33"/>
  <c r="L96" i="33"/>
  <c r="K96" i="33"/>
  <c r="J96" i="33"/>
  <c r="I96" i="33"/>
  <c r="H96" i="33"/>
  <c r="G96" i="33"/>
  <c r="F96" i="33"/>
  <c r="N95" i="33"/>
  <c r="M95" i="33"/>
  <c r="L95" i="33"/>
  <c r="K95" i="33"/>
  <c r="K90" i="33" s="1"/>
  <c r="J95" i="33"/>
  <c r="J90" i="33" s="1"/>
  <c r="I95" i="33"/>
  <c r="H95" i="33"/>
  <c r="G95" i="33"/>
  <c r="F95" i="33"/>
  <c r="N94" i="33"/>
  <c r="M94" i="33"/>
  <c r="L94" i="33"/>
  <c r="L90" i="33" s="1"/>
  <c r="K94" i="33"/>
  <c r="J94" i="33"/>
  <c r="I94" i="33"/>
  <c r="H94" i="33"/>
  <c r="G94" i="33"/>
  <c r="G90" i="33" s="1"/>
  <c r="F94" i="33"/>
  <c r="N91" i="33"/>
  <c r="M91" i="33"/>
  <c r="L91" i="33"/>
  <c r="K91" i="33"/>
  <c r="J91" i="33"/>
  <c r="I91" i="33"/>
  <c r="I90" i="33" s="1"/>
  <c r="H91" i="33"/>
  <c r="G91" i="33"/>
  <c r="F91" i="33"/>
  <c r="N89" i="33"/>
  <c r="M89" i="33"/>
  <c r="L89" i="33"/>
  <c r="K89" i="33"/>
  <c r="J89" i="33"/>
  <c r="I89" i="33"/>
  <c r="H89" i="33"/>
  <c r="G89" i="33"/>
  <c r="F89" i="33"/>
  <c r="N88" i="33"/>
  <c r="M88" i="33"/>
  <c r="L88" i="33"/>
  <c r="K88" i="33"/>
  <c r="J88" i="33"/>
  <c r="I88" i="33"/>
  <c r="H88" i="33"/>
  <c r="G88" i="33"/>
  <c r="F88" i="33"/>
  <c r="J83" i="33"/>
  <c r="I83" i="33"/>
  <c r="I45" i="33" s="1"/>
  <c r="I104" i="33" s="1"/>
  <c r="G83" i="33"/>
  <c r="G45" i="33" s="1"/>
  <c r="F83" i="33"/>
  <c r="F45" i="33" s="1"/>
  <c r="N80" i="33"/>
  <c r="M80" i="33"/>
  <c r="L80" i="33"/>
  <c r="K80" i="33"/>
  <c r="J80" i="33"/>
  <c r="I80" i="33"/>
  <c r="H80" i="33"/>
  <c r="G80" i="33"/>
  <c r="F80" i="33"/>
  <c r="N79" i="33"/>
  <c r="M79" i="33"/>
  <c r="L79" i="33"/>
  <c r="K79" i="33"/>
  <c r="J79" i="33"/>
  <c r="I79" i="33"/>
  <c r="H79" i="33"/>
  <c r="G79" i="33"/>
  <c r="F79" i="33"/>
  <c r="N61" i="33"/>
  <c r="M61" i="33"/>
  <c r="L61" i="33"/>
  <c r="K61" i="33"/>
  <c r="J61" i="33"/>
  <c r="I61" i="33"/>
  <c r="H61" i="33"/>
  <c r="G61" i="33"/>
  <c r="F61" i="33"/>
  <c r="N49" i="33"/>
  <c r="M49" i="33"/>
  <c r="L49" i="33"/>
  <c r="K49" i="33"/>
  <c r="J49" i="33"/>
  <c r="I49" i="33"/>
  <c r="H49" i="33"/>
  <c r="G49" i="33"/>
  <c r="F49" i="33"/>
  <c r="J45" i="33"/>
  <c r="J104" i="33" s="1"/>
  <c r="N26" i="33"/>
  <c r="N74" i="33" s="1"/>
  <c r="M26" i="33"/>
  <c r="L26" i="33"/>
  <c r="L74" i="33" s="1"/>
  <c r="K26" i="33"/>
  <c r="K74" i="33" s="1"/>
  <c r="J26" i="33"/>
  <c r="J74" i="33" s="1"/>
  <c r="I26" i="33"/>
  <c r="I74" i="33" s="1"/>
  <c r="H26" i="33"/>
  <c r="H74" i="33" s="1"/>
  <c r="G26" i="33"/>
  <c r="G74" i="33" s="1"/>
  <c r="F26" i="33"/>
  <c r="N11" i="33"/>
  <c r="N44" i="33" s="1"/>
  <c r="M11" i="33"/>
  <c r="M73" i="33" s="1"/>
  <c r="L11" i="33"/>
  <c r="L73" i="33" s="1"/>
  <c r="K11" i="33"/>
  <c r="K73" i="33" s="1"/>
  <c r="J11" i="33"/>
  <c r="J73" i="33" s="1"/>
  <c r="I11" i="33"/>
  <c r="I73" i="33" s="1"/>
  <c r="H11" i="33"/>
  <c r="H73" i="33" s="1"/>
  <c r="G11" i="33"/>
  <c r="G73" i="33" s="1"/>
  <c r="F11" i="33"/>
  <c r="F73" i="33" s="1"/>
  <c r="F118" i="37" l="1"/>
  <c r="N118" i="37"/>
  <c r="F74" i="36"/>
  <c r="F97" i="36"/>
  <c r="F97" i="34"/>
  <c r="F91" i="35"/>
  <c r="F74" i="33"/>
  <c r="F75" i="33" s="1"/>
  <c r="F99" i="35"/>
  <c r="K91" i="35"/>
  <c r="J73" i="36"/>
  <c r="J75" i="36" s="1"/>
  <c r="I74" i="36"/>
  <c r="I97" i="36"/>
  <c r="I103" i="36" s="1"/>
  <c r="I106" i="36" s="1"/>
  <c r="L116" i="37"/>
  <c r="F75" i="36"/>
  <c r="N75" i="36"/>
  <c r="F90" i="36"/>
  <c r="G73" i="36"/>
  <c r="G103" i="36"/>
  <c r="G106" i="36" s="1"/>
  <c r="J97" i="36"/>
  <c r="H75" i="36"/>
  <c r="L98" i="35"/>
  <c r="G100" i="35"/>
  <c r="F94" i="35"/>
  <c r="F117" i="37" s="1"/>
  <c r="M98" i="35"/>
  <c r="H100" i="35"/>
  <c r="N101" i="35"/>
  <c r="N94" i="35"/>
  <c r="N117" i="37" s="1"/>
  <c r="I99" i="35"/>
  <c r="I95" i="35"/>
  <c r="J99" i="35"/>
  <c r="F101" i="35"/>
  <c r="L73" i="34"/>
  <c r="L75" i="34" s="1"/>
  <c r="K74" i="34"/>
  <c r="K75" i="34" s="1"/>
  <c r="F90" i="34"/>
  <c r="F103" i="34" s="1"/>
  <c r="N90" i="34"/>
  <c r="N103" i="34" s="1"/>
  <c r="N106" i="34" s="1"/>
  <c r="H90" i="34"/>
  <c r="H103" i="34" s="1"/>
  <c r="H106" i="34" s="1"/>
  <c r="N75" i="34"/>
  <c r="G73" i="34"/>
  <c r="K97" i="34"/>
  <c r="K103" i="34" s="1"/>
  <c r="I97" i="34"/>
  <c r="I103" i="34" s="1"/>
  <c r="I106" i="34" s="1"/>
  <c r="L95" i="35"/>
  <c r="F44" i="34"/>
  <c r="F47" i="34" s="1"/>
  <c r="N44" i="34"/>
  <c r="N47" i="34" s="1"/>
  <c r="I101" i="35"/>
  <c r="M73" i="34"/>
  <c r="M75" i="34" s="1"/>
  <c r="J90" i="34"/>
  <c r="J103" i="34" s="1"/>
  <c r="M97" i="34"/>
  <c r="M103" i="34" s="1"/>
  <c r="M106" i="34" s="1"/>
  <c r="L97" i="34"/>
  <c r="I75" i="34"/>
  <c r="F74" i="34"/>
  <c r="F75" i="34" s="1"/>
  <c r="L90" i="34"/>
  <c r="I94" i="35"/>
  <c r="I117" i="37" s="1"/>
  <c r="H102" i="35"/>
  <c r="J96" i="35"/>
  <c r="K100" i="35"/>
  <c r="H105" i="35"/>
  <c r="F124" i="37"/>
  <c r="N124" i="37"/>
  <c r="H98" i="35"/>
  <c r="M99" i="35"/>
  <c r="M118" i="37"/>
  <c r="G91" i="35"/>
  <c r="I118" i="37"/>
  <c r="F104" i="33"/>
  <c r="N47" i="33"/>
  <c r="G104" i="33"/>
  <c r="G97" i="33"/>
  <c r="N96" i="35"/>
  <c r="N98" i="35"/>
  <c r="I102" i="35"/>
  <c r="I124" i="37"/>
  <c r="H124" i="37"/>
  <c r="H125" i="37"/>
  <c r="H75" i="33"/>
  <c r="F44" i="33"/>
  <c r="F90" i="33"/>
  <c r="N90" i="33"/>
  <c r="N103" i="33" s="1"/>
  <c r="N106" i="33" s="1"/>
  <c r="M90" i="33"/>
  <c r="M103" i="33" s="1"/>
  <c r="M106" i="33" s="1"/>
  <c r="I97" i="33"/>
  <c r="H94" i="35"/>
  <c r="H117" i="37" s="1"/>
  <c r="F98" i="35"/>
  <c r="H101" i="35"/>
  <c r="J102" i="35"/>
  <c r="F119" i="37"/>
  <c r="N119" i="37"/>
  <c r="G118" i="37"/>
  <c r="J124" i="37"/>
  <c r="G75" i="33"/>
  <c r="I75" i="33"/>
  <c r="F97" i="33"/>
  <c r="F103" i="33" s="1"/>
  <c r="F106" i="33" s="1"/>
  <c r="K95" i="35"/>
  <c r="K124" i="37"/>
  <c r="H90" i="33"/>
  <c r="K97" i="33"/>
  <c r="K103" i="33" s="1"/>
  <c r="J94" i="35"/>
  <c r="J117" i="37" s="1"/>
  <c r="I100" i="35"/>
  <c r="J101" i="35"/>
  <c r="L124" i="37"/>
  <c r="M44" i="33"/>
  <c r="N73" i="33"/>
  <c r="L97" i="33"/>
  <c r="L103" i="33" s="1"/>
  <c r="L106" i="33" s="1"/>
  <c r="K94" i="35"/>
  <c r="K117" i="37" s="1"/>
  <c r="M95" i="35"/>
  <c r="J91" i="35"/>
  <c r="J12" i="37"/>
  <c r="J114" i="37" s="1"/>
  <c r="I96" i="35"/>
  <c r="I13" i="37"/>
  <c r="I119" i="37" s="1"/>
  <c r="H96" i="35"/>
  <c r="H14" i="37"/>
  <c r="G96" i="35"/>
  <c r="G15" i="37"/>
  <c r="G119" i="37" s="1"/>
  <c r="M96" i="35"/>
  <c r="M17" i="37"/>
  <c r="M119" i="37" s="1"/>
  <c r="L96" i="35"/>
  <c r="L18" i="37"/>
  <c r="K96" i="35"/>
  <c r="K19" i="37"/>
  <c r="K119" i="37" s="1"/>
  <c r="J95" i="35"/>
  <c r="J20" i="37"/>
  <c r="J119" i="37" s="1"/>
  <c r="H95" i="35"/>
  <c r="H22" i="37"/>
  <c r="H118" i="37" s="1"/>
  <c r="G101" i="35"/>
  <c r="G23" i="37"/>
  <c r="G124" i="37" s="1"/>
  <c r="K98" i="35"/>
  <c r="K27" i="37"/>
  <c r="K121" i="37" s="1"/>
  <c r="G102" i="35"/>
  <c r="G31" i="37"/>
  <c r="G125" i="37" s="1"/>
  <c r="F100" i="35"/>
  <c r="F32" i="37"/>
  <c r="F123" i="37" s="1"/>
  <c r="N100" i="35"/>
  <c r="N32" i="37"/>
  <c r="N123" i="37" s="1"/>
  <c r="M102" i="35"/>
  <c r="M33" i="37"/>
  <c r="M125" i="37" s="1"/>
  <c r="I125" i="37"/>
  <c r="H99" i="35"/>
  <c r="H38" i="37"/>
  <c r="H122" i="37" s="1"/>
  <c r="F102" i="35"/>
  <c r="F40" i="37"/>
  <c r="F125" i="37" s="1"/>
  <c r="N102" i="35"/>
  <c r="N40" i="37"/>
  <c r="N125" i="37" s="1"/>
  <c r="M101" i="35"/>
  <c r="M41" i="37"/>
  <c r="M124" i="37" s="1"/>
  <c r="L102" i="35"/>
  <c r="L42" i="37"/>
  <c r="L125" i="37" s="1"/>
  <c r="K102" i="35"/>
  <c r="K43" i="37"/>
  <c r="K125" i="37" s="1"/>
  <c r="L119" i="37"/>
  <c r="J75" i="33"/>
  <c r="M74" i="33"/>
  <c r="I103" i="33"/>
  <c r="K75" i="33"/>
  <c r="L91" i="35"/>
  <c r="L94" i="35"/>
  <c r="N95" i="35"/>
  <c r="J98" i="35"/>
  <c r="K99" i="35"/>
  <c r="L101" i="35"/>
  <c r="I105" i="35"/>
  <c r="J125" i="37"/>
  <c r="J120" i="37" s="1"/>
  <c r="M75" i="33"/>
  <c r="M91" i="35"/>
  <c r="F96" i="35"/>
  <c r="L118" i="37"/>
  <c r="I75" i="36"/>
  <c r="L75" i="36"/>
  <c r="J103" i="36"/>
  <c r="J106" i="36" s="1"/>
  <c r="G75" i="36"/>
  <c r="H44" i="36"/>
  <c r="H47" i="36" s="1"/>
  <c r="I44" i="36"/>
  <c r="I47" i="36" s="1"/>
  <c r="J44" i="36"/>
  <c r="J47" i="36" s="1"/>
  <c r="K44" i="36"/>
  <c r="L44" i="36"/>
  <c r="L47" i="36" s="1"/>
  <c r="M44" i="36"/>
  <c r="M47" i="36" s="1"/>
  <c r="F44" i="36"/>
  <c r="F47" i="36" s="1"/>
  <c r="M94" i="35"/>
  <c r="L97" i="35"/>
  <c r="G94" i="35"/>
  <c r="G117" i="37" s="1"/>
  <c r="G103" i="34"/>
  <c r="G106" i="34" s="1"/>
  <c r="F106" i="34"/>
  <c r="G75" i="34"/>
  <c r="J75" i="34"/>
  <c r="H75" i="34"/>
  <c r="G47" i="34"/>
  <c r="J106" i="34"/>
  <c r="H44" i="34"/>
  <c r="H47" i="34" s="1"/>
  <c r="I44" i="34"/>
  <c r="I47" i="34" s="1"/>
  <c r="J44" i="34"/>
  <c r="J47" i="34" s="1"/>
  <c r="K44" i="34"/>
  <c r="K47" i="34" s="1"/>
  <c r="L44" i="34"/>
  <c r="L47" i="34" s="1"/>
  <c r="H103" i="33"/>
  <c r="H106" i="33" s="1"/>
  <c r="N75" i="33"/>
  <c r="G103" i="33"/>
  <c r="I106" i="33"/>
  <c r="L75" i="33"/>
  <c r="J103" i="33"/>
  <c r="J106" i="33" s="1"/>
  <c r="G44" i="33"/>
  <c r="H44" i="33"/>
  <c r="I44" i="33"/>
  <c r="J44" i="33"/>
  <c r="K44" i="33"/>
  <c r="L44" i="33"/>
  <c r="F103" i="36" l="1"/>
  <c r="F106" i="36" s="1"/>
  <c r="F90" i="35"/>
  <c r="H90" i="35"/>
  <c r="G97" i="35"/>
  <c r="H120" i="37"/>
  <c r="I120" i="37"/>
  <c r="J118" i="37"/>
  <c r="G120" i="37"/>
  <c r="G126" i="37" s="1"/>
  <c r="N90" i="35"/>
  <c r="I90" i="35"/>
  <c r="F120" i="37"/>
  <c r="M97" i="35"/>
  <c r="H119" i="37"/>
  <c r="K97" i="35"/>
  <c r="N120" i="37"/>
  <c r="L103" i="34"/>
  <c r="L106" i="34" s="1"/>
  <c r="M120" i="37"/>
  <c r="K120" i="37"/>
  <c r="K126" i="37" s="1"/>
  <c r="K129" i="37" s="1"/>
  <c r="G90" i="35"/>
  <c r="G103" i="35" s="1"/>
  <c r="L120" i="37"/>
  <c r="H47" i="33"/>
  <c r="L90" i="35"/>
  <c r="L103" i="35" s="1"/>
  <c r="L106" i="35" s="1"/>
  <c r="L117" i="37"/>
  <c r="J97" i="35"/>
  <c r="G47" i="33"/>
  <c r="K90" i="35"/>
  <c r="K103" i="35" s="1"/>
  <c r="K106" i="35" s="1"/>
  <c r="I97" i="35"/>
  <c r="I103" i="35" s="1"/>
  <c r="N97" i="35"/>
  <c r="N103" i="35" s="1"/>
  <c r="N106" i="35" s="1"/>
  <c r="M47" i="33"/>
  <c r="L47" i="33"/>
  <c r="F97" i="35"/>
  <c r="F103" i="35" s="1"/>
  <c r="G106" i="33"/>
  <c r="H97" i="35"/>
  <c r="H103" i="35" s="1"/>
  <c r="H106" i="35" s="1"/>
  <c r="J90" i="35"/>
  <c r="I47" i="33"/>
  <c r="J47" i="33"/>
  <c r="M90" i="35"/>
  <c r="M103" i="35" s="1"/>
  <c r="M106" i="35" s="1"/>
  <c r="M117" i="37"/>
  <c r="F47" i="33"/>
  <c r="G98" i="10"/>
  <c r="H98" i="10"/>
  <c r="I98" i="10"/>
  <c r="J98" i="10"/>
  <c r="K98" i="10"/>
  <c r="L98" i="10"/>
  <c r="M98" i="10"/>
  <c r="N98" i="10"/>
  <c r="G99" i="10"/>
  <c r="H99" i="10"/>
  <c r="I99" i="10"/>
  <c r="J99" i="10"/>
  <c r="K99" i="10"/>
  <c r="L99" i="10"/>
  <c r="M99" i="10"/>
  <c r="N99" i="10"/>
  <c r="G100" i="10"/>
  <c r="H100" i="10"/>
  <c r="I100" i="10"/>
  <c r="J100" i="10"/>
  <c r="K100" i="10"/>
  <c r="L100" i="10"/>
  <c r="M100" i="10"/>
  <c r="N100" i="10"/>
  <c r="G101" i="10"/>
  <c r="H101" i="10"/>
  <c r="I101" i="10"/>
  <c r="J101" i="10"/>
  <c r="K101" i="10"/>
  <c r="L101" i="10"/>
  <c r="M101" i="10"/>
  <c r="N101" i="10"/>
  <c r="G102" i="10"/>
  <c r="H102" i="10"/>
  <c r="I102" i="10"/>
  <c r="J102" i="10"/>
  <c r="K102" i="10"/>
  <c r="L102" i="10"/>
  <c r="M102" i="10"/>
  <c r="N102" i="10"/>
  <c r="G96" i="10"/>
  <c r="H96" i="10"/>
  <c r="I96" i="10"/>
  <c r="J96" i="10"/>
  <c r="K96" i="10"/>
  <c r="L96" i="10"/>
  <c r="M96" i="10"/>
  <c r="N96" i="10"/>
  <c r="F96" i="10"/>
  <c r="G95" i="10"/>
  <c r="H95" i="10"/>
  <c r="I95" i="10"/>
  <c r="J95" i="10"/>
  <c r="K95" i="10"/>
  <c r="L95" i="10"/>
  <c r="M95" i="10"/>
  <c r="N95" i="10"/>
  <c r="F95" i="10"/>
  <c r="G91" i="10"/>
  <c r="H91" i="10"/>
  <c r="I91" i="10"/>
  <c r="J91" i="10"/>
  <c r="K91" i="10"/>
  <c r="L91" i="10"/>
  <c r="M91" i="10"/>
  <c r="N91" i="10"/>
  <c r="G94" i="10"/>
  <c r="H94" i="10"/>
  <c r="I94" i="10"/>
  <c r="J94" i="10"/>
  <c r="K94" i="10"/>
  <c r="L94" i="10"/>
  <c r="M94" i="10"/>
  <c r="N94" i="10"/>
  <c r="G11" i="10"/>
  <c r="G11" i="35" s="1"/>
  <c r="G11" i="37" s="1"/>
  <c r="H11" i="10"/>
  <c r="H11" i="35" s="1"/>
  <c r="H11" i="37" s="1"/>
  <c r="I11" i="10"/>
  <c r="I11" i="35" s="1"/>
  <c r="I11" i="37" s="1"/>
  <c r="J11" i="10"/>
  <c r="J11" i="35" s="1"/>
  <c r="J11" i="37" s="1"/>
  <c r="K11" i="10"/>
  <c r="K11" i="35" s="1"/>
  <c r="K11" i="37" s="1"/>
  <c r="L11" i="10"/>
  <c r="L11" i="35" s="1"/>
  <c r="L11" i="37" s="1"/>
  <c r="M11" i="10"/>
  <c r="M11" i="35" s="1"/>
  <c r="M11" i="37" s="1"/>
  <c r="N11" i="10"/>
  <c r="N11" i="35" s="1"/>
  <c r="N11" i="37" s="1"/>
  <c r="I126" i="37" l="1"/>
  <c r="J126" i="37"/>
  <c r="F126" i="37"/>
  <c r="H126" i="37"/>
  <c r="H129" i="37" s="1"/>
  <c r="L126" i="37"/>
  <c r="L129" i="37" s="1"/>
  <c r="J103" i="35"/>
  <c r="N126" i="37"/>
  <c r="N129" i="37" s="1"/>
  <c r="M126" i="37"/>
  <c r="M129" i="37" s="1"/>
  <c r="I90" i="10"/>
  <c r="L97" i="10"/>
  <c r="K97" i="10"/>
  <c r="J97" i="10"/>
  <c r="M97" i="10"/>
  <c r="I97" i="10"/>
  <c r="H97" i="10"/>
  <c r="M90" i="10"/>
  <c r="G97" i="10"/>
  <c r="L90" i="10"/>
  <c r="N97" i="10"/>
  <c r="K90" i="10"/>
  <c r="G90" i="10"/>
  <c r="J90" i="10"/>
  <c r="H90" i="10"/>
  <c r="N90" i="10"/>
  <c r="G61" i="10"/>
  <c r="G61" i="35" s="1"/>
  <c r="G61" i="37" s="1"/>
  <c r="H61" i="10"/>
  <c r="H61" i="35" s="1"/>
  <c r="H61" i="37" s="1"/>
  <c r="I61" i="10"/>
  <c r="I61" i="35" s="1"/>
  <c r="I61" i="37" s="1"/>
  <c r="J61" i="10"/>
  <c r="J61" i="35" s="1"/>
  <c r="J61" i="37" s="1"/>
  <c r="K61" i="10"/>
  <c r="K61" i="35" s="1"/>
  <c r="K61" i="37" s="1"/>
  <c r="L61" i="10"/>
  <c r="L61" i="35" s="1"/>
  <c r="L61" i="37" s="1"/>
  <c r="M61" i="10"/>
  <c r="M61" i="35" s="1"/>
  <c r="M61" i="37" s="1"/>
  <c r="N61" i="10"/>
  <c r="N61" i="35" s="1"/>
  <c r="N61" i="37" s="1"/>
  <c r="F61" i="10"/>
  <c r="F61" i="35" s="1"/>
  <c r="F61" i="37" s="1"/>
  <c r="G103" i="10" l="1"/>
  <c r="H103" i="10"/>
  <c r="I103" i="10"/>
  <c r="L103" i="10"/>
  <c r="M103" i="10"/>
  <c r="J103" i="10"/>
  <c r="N103" i="10"/>
  <c r="K103" i="10"/>
  <c r="J83" i="10" l="1"/>
  <c r="J45" i="10" s="1"/>
  <c r="J45" i="35" s="1"/>
  <c r="I83" i="10"/>
  <c r="I45" i="10" s="1"/>
  <c r="I45" i="35" s="1"/>
  <c r="G83" i="10"/>
  <c r="G45" i="10" s="1"/>
  <c r="G45" i="35" s="1"/>
  <c r="F83" i="10"/>
  <c r="F45" i="10" s="1"/>
  <c r="F45" i="35" s="1"/>
  <c r="E83" i="10"/>
  <c r="N80" i="10"/>
  <c r="M80" i="10"/>
  <c r="L80" i="10"/>
  <c r="K80" i="10"/>
  <c r="J80" i="10"/>
  <c r="I80" i="10"/>
  <c r="H80" i="10"/>
  <c r="G80" i="10"/>
  <c r="F80" i="10"/>
  <c r="N79" i="10"/>
  <c r="M79" i="10"/>
  <c r="L79" i="10"/>
  <c r="K79" i="10"/>
  <c r="J79" i="10"/>
  <c r="I79" i="10"/>
  <c r="H79" i="10"/>
  <c r="G79" i="10"/>
  <c r="F79" i="10"/>
  <c r="J105" i="10"/>
  <c r="I105" i="10"/>
  <c r="H105" i="10"/>
  <c r="F105" i="10"/>
  <c r="F45" i="37" l="1"/>
  <c r="F127" i="37" s="1"/>
  <c r="F129" i="37" s="1"/>
  <c r="F104" i="35"/>
  <c r="F106" i="35" s="1"/>
  <c r="G45" i="37"/>
  <c r="G127" i="37" s="1"/>
  <c r="G129" i="37" s="1"/>
  <c r="G104" i="35"/>
  <c r="G106" i="35" s="1"/>
  <c r="I45" i="37"/>
  <c r="I127" i="37" s="1"/>
  <c r="I129" i="37" s="1"/>
  <c r="I104" i="35"/>
  <c r="I106" i="35" s="1"/>
  <c r="J45" i="37"/>
  <c r="J127" i="37" s="1"/>
  <c r="J129" i="37" s="1"/>
  <c r="J104" i="35"/>
  <c r="J106" i="35" s="1"/>
  <c r="F102" i="10"/>
  <c r="F91" i="10"/>
  <c r="F101" i="10" l="1"/>
  <c r="F99" i="10"/>
  <c r="H49" i="10" l="1"/>
  <c r="I49" i="10"/>
  <c r="J49" i="10"/>
  <c r="K49" i="10"/>
  <c r="L49" i="10"/>
  <c r="M49" i="10"/>
  <c r="N49" i="10"/>
  <c r="H26" i="10"/>
  <c r="H26" i="35" s="1"/>
  <c r="H26" i="37" s="1"/>
  <c r="I26" i="10"/>
  <c r="I26" i="35" s="1"/>
  <c r="I26" i="37" s="1"/>
  <c r="J26" i="10"/>
  <c r="J26" i="35" s="1"/>
  <c r="J26" i="37" s="1"/>
  <c r="K26" i="10"/>
  <c r="L26" i="10"/>
  <c r="M26" i="10"/>
  <c r="M74" i="10" l="1"/>
  <c r="M74" i="35" s="1"/>
  <c r="M74" i="37" s="1"/>
  <c r="M26" i="35"/>
  <c r="M26" i="37" s="1"/>
  <c r="K73" i="10"/>
  <c r="K73" i="35" s="1"/>
  <c r="K73" i="37" s="1"/>
  <c r="K49" i="35"/>
  <c r="K49" i="37" s="1"/>
  <c r="M73" i="10"/>
  <c r="M73" i="35" s="1"/>
  <c r="M73" i="37" s="1"/>
  <c r="M49" i="35"/>
  <c r="M49" i="37" s="1"/>
  <c r="L74" i="10"/>
  <c r="L74" i="35" s="1"/>
  <c r="L74" i="37" s="1"/>
  <c r="L26" i="35"/>
  <c r="L26" i="37" s="1"/>
  <c r="K74" i="10"/>
  <c r="K74" i="35" s="1"/>
  <c r="K74" i="37" s="1"/>
  <c r="K26" i="35"/>
  <c r="K26" i="37" s="1"/>
  <c r="J73" i="10"/>
  <c r="J73" i="35" s="1"/>
  <c r="J73" i="37" s="1"/>
  <c r="J49" i="35"/>
  <c r="J49" i="37" s="1"/>
  <c r="N73" i="10"/>
  <c r="N73" i="35" s="1"/>
  <c r="N73" i="37" s="1"/>
  <c r="N49" i="35"/>
  <c r="N49" i="37" s="1"/>
  <c r="L73" i="10"/>
  <c r="L73" i="35" s="1"/>
  <c r="L73" i="37" s="1"/>
  <c r="L49" i="35"/>
  <c r="L49" i="37" s="1"/>
  <c r="I73" i="10"/>
  <c r="I73" i="35" s="1"/>
  <c r="I73" i="37" s="1"/>
  <c r="I49" i="35"/>
  <c r="I49" i="37" s="1"/>
  <c r="H73" i="10"/>
  <c r="H73" i="35" s="1"/>
  <c r="H73" i="37" s="1"/>
  <c r="H49" i="35"/>
  <c r="H49" i="37" s="1"/>
  <c r="H74" i="10"/>
  <c r="J74" i="10"/>
  <c r="J74" i="35" s="1"/>
  <c r="J74" i="37" s="1"/>
  <c r="M75" i="10"/>
  <c r="M75" i="35" s="1"/>
  <c r="M75" i="37" s="1"/>
  <c r="I74" i="10"/>
  <c r="I44" i="10"/>
  <c r="I44" i="35" s="1"/>
  <c r="I44" i="37" s="1"/>
  <c r="J44" i="10"/>
  <c r="J44" i="35" s="1"/>
  <c r="J44" i="37" s="1"/>
  <c r="H44" i="10"/>
  <c r="H44" i="35" s="1"/>
  <c r="H44" i="37" s="1"/>
  <c r="G104" i="10"/>
  <c r="I104" i="10"/>
  <c r="J104" i="10"/>
  <c r="G88" i="10"/>
  <c r="H88" i="10"/>
  <c r="I88" i="10"/>
  <c r="J88" i="10"/>
  <c r="K88" i="10"/>
  <c r="L88" i="10"/>
  <c r="M88" i="10"/>
  <c r="N88" i="10"/>
  <c r="G89" i="10"/>
  <c r="H89" i="10"/>
  <c r="I89" i="10"/>
  <c r="J89" i="10"/>
  <c r="K89" i="10"/>
  <c r="L89" i="10"/>
  <c r="M89" i="10"/>
  <c r="N89" i="10"/>
  <c r="L75" i="10" l="1"/>
  <c r="L75" i="35" s="1"/>
  <c r="L75" i="37" s="1"/>
  <c r="I75" i="10"/>
  <c r="I75" i="35" s="1"/>
  <c r="I75" i="37" s="1"/>
  <c r="I74" i="35"/>
  <c r="I74" i="37" s="1"/>
  <c r="H75" i="10"/>
  <c r="H75" i="35" s="1"/>
  <c r="H75" i="37" s="1"/>
  <c r="H74" i="35"/>
  <c r="H74" i="37" s="1"/>
  <c r="K75" i="10"/>
  <c r="K75" i="35" s="1"/>
  <c r="K75" i="37" s="1"/>
  <c r="J75" i="10"/>
  <c r="J75" i="35" s="1"/>
  <c r="J75" i="37" s="1"/>
  <c r="H47" i="10"/>
  <c r="H47" i="35" s="1"/>
  <c r="H47" i="37" s="1"/>
  <c r="J47" i="10"/>
  <c r="J47" i="35" s="1"/>
  <c r="J47" i="37" s="1"/>
  <c r="I47" i="10"/>
  <c r="I47" i="35" s="1"/>
  <c r="I47" i="37" s="1"/>
  <c r="J106" i="10"/>
  <c r="I106" i="10"/>
  <c r="M106" i="10"/>
  <c r="H106" i="10"/>
  <c r="L106" i="10" l="1"/>
  <c r="G106" i="10"/>
  <c r="K106" i="10"/>
  <c r="N106" i="10"/>
  <c r="F26" i="10" l="1"/>
  <c r="F26" i="35" s="1"/>
  <c r="F26" i="37" s="1"/>
  <c r="F98" i="10"/>
  <c r="F100" i="10"/>
  <c r="F94" i="10"/>
  <c r="F90" i="10" s="1"/>
  <c r="F97" i="10" l="1"/>
  <c r="F49" i="10" l="1"/>
  <c r="F49" i="35" s="1"/>
  <c r="F49" i="37" s="1"/>
  <c r="F104" i="10"/>
  <c r="G26" i="10"/>
  <c r="G26" i="35" s="1"/>
  <c r="G26" i="37" s="1"/>
  <c r="N26" i="10"/>
  <c r="N26" i="35" s="1"/>
  <c r="N26" i="37" s="1"/>
  <c r="F11" i="10"/>
  <c r="F11" i="35" s="1"/>
  <c r="F11" i="37" s="1"/>
  <c r="G74" i="10" l="1"/>
  <c r="G74" i="35" s="1"/>
  <c r="G74" i="37" s="1"/>
  <c r="N74" i="10"/>
  <c r="F73" i="10"/>
  <c r="F73" i="35" s="1"/>
  <c r="F73" i="37" s="1"/>
  <c r="L44" i="10"/>
  <c r="L44" i="35" s="1"/>
  <c r="L44" i="37" s="1"/>
  <c r="K44" i="10"/>
  <c r="K44" i="35" s="1"/>
  <c r="K44" i="37" s="1"/>
  <c r="M44" i="10"/>
  <c r="M44" i="35" s="1"/>
  <c r="M44" i="37" s="1"/>
  <c r="G44" i="10"/>
  <c r="G44" i="35" s="1"/>
  <c r="G44" i="37" s="1"/>
  <c r="N44" i="10"/>
  <c r="N44" i="35" s="1"/>
  <c r="N44" i="37" s="1"/>
  <c r="N75" i="10" l="1"/>
  <c r="N75" i="35" s="1"/>
  <c r="N75" i="37" s="1"/>
  <c r="N74" i="35"/>
  <c r="N74" i="37" s="1"/>
  <c r="K47" i="10"/>
  <c r="G47" i="10"/>
  <c r="G47" i="35" s="1"/>
  <c r="G47" i="37" s="1"/>
  <c r="L47" i="10"/>
  <c r="L47" i="35" s="1"/>
  <c r="L47" i="37" s="1"/>
  <c r="N47" i="10"/>
  <c r="N47" i="35" s="1"/>
  <c r="N47" i="37" s="1"/>
  <c r="M47" i="10"/>
  <c r="M47" i="35" s="1"/>
  <c r="M47" i="37" s="1"/>
  <c r="F89" i="10"/>
  <c r="F88" i="10"/>
  <c r="G49" i="10"/>
  <c r="G49" i="35" s="1"/>
  <c r="G49" i="37" s="1"/>
  <c r="K47" i="35" l="1"/>
  <c r="K47" i="37" s="1"/>
  <c r="G73" i="10"/>
  <c r="F44" i="10"/>
  <c r="F44" i="35" s="1"/>
  <c r="F44" i="37" s="1"/>
  <c r="F74" i="10"/>
  <c r="F74" i="35" s="1"/>
  <c r="F74" i="37" s="1"/>
  <c r="G75" i="10" l="1"/>
  <c r="G75" i="35" s="1"/>
  <c r="G75" i="37" s="1"/>
  <c r="G73" i="35"/>
  <c r="G73" i="37" s="1"/>
  <c r="F75" i="10"/>
  <c r="F75" i="35" s="1"/>
  <c r="F75" i="37" s="1"/>
  <c r="F47" i="10"/>
  <c r="F47" i="35" s="1"/>
  <c r="F47" i="37" s="1"/>
  <c r="F103" i="10"/>
  <c r="F106" i="10" s="1"/>
</calcChain>
</file>

<file path=xl/sharedStrings.xml><?xml version="1.0" encoding="utf-8"?>
<sst xmlns="http://schemas.openxmlformats.org/spreadsheetml/2006/main" count="838" uniqueCount="140">
  <si>
    <t>α/α</t>
  </si>
  <si>
    <t>Μείζονες Κατηγορίες</t>
  </si>
  <si>
    <t>Περιγραφή</t>
  </si>
  <si>
    <t>Προβλέψεις</t>
  </si>
  <si>
    <t>Κοινωνικές εισφορές</t>
  </si>
  <si>
    <t>Μεταβιβάσεις</t>
  </si>
  <si>
    <t>Πωλήσεις αγαθών και υπηρεσιών</t>
  </si>
  <si>
    <t>Λοιπά τρέχοντα έσοδα</t>
  </si>
  <si>
    <t>Πωλήσεις παγίων περιουσιακών στοιχείων</t>
  </si>
  <si>
    <t>Α</t>
  </si>
  <si>
    <t>Δάνεια</t>
  </si>
  <si>
    <t>Προκαταβολές και λοιπές απαιτήσεις</t>
  </si>
  <si>
    <t>Χρεωστικοί τίτλοι (υποχρεώσεις)</t>
  </si>
  <si>
    <t>Β</t>
  </si>
  <si>
    <t>Γ</t>
  </si>
  <si>
    <t>Πραγματοποιήσεις</t>
  </si>
  <si>
    <t>Παροχές σε εργαζόμενους</t>
  </si>
  <si>
    <t>Κοινωνικές παροχές</t>
  </si>
  <si>
    <t>Επιδοτήσεις</t>
  </si>
  <si>
    <t>Λοιπές δαπάνες</t>
  </si>
  <si>
    <t>Πιστώσεις υπό κατανομή</t>
  </si>
  <si>
    <t>Αγορές παγίων περιουσιακών στοιχείων</t>
  </si>
  <si>
    <t>Χρηματοοικονομικά παράγωγα</t>
  </si>
  <si>
    <t>Ισοζύγιο (Α-Β)</t>
  </si>
  <si>
    <t>Δ</t>
  </si>
  <si>
    <t>Ε</t>
  </si>
  <si>
    <t>ΣΤ</t>
  </si>
  <si>
    <t>Πρόσοδος Κοινού Κεφαλαίου της Τράπεζας της Ελλάδος</t>
  </si>
  <si>
    <t>Τόκοι</t>
  </si>
  <si>
    <t>Τακτικές αποδοχές</t>
  </si>
  <si>
    <t>21101+21201+21301</t>
  </si>
  <si>
    <t>Πρόσθετες αποδοχές</t>
  </si>
  <si>
    <t>21102+21202+21302</t>
  </si>
  <si>
    <t>Εργοδοτικές εισφορές</t>
  </si>
  <si>
    <t>Ληφθείσες προκαταβολές και λοιπές υποχρεώσεις</t>
  </si>
  <si>
    <t>Φόροι</t>
  </si>
  <si>
    <t>ΔΗΜΟΣΙΟΝΟΜΙΚΟ ΑΠΟΤΕΛΕΣΜΑ</t>
  </si>
  <si>
    <t>α) Τίτλοι Ελληνικού Δημοσίου (έντοκα γραμμάτια και ομόλογα)</t>
  </si>
  <si>
    <t>β) Λοιπά ομόλογα (ομόλογα εταιρειών, τραπεζών κ.λπ.)</t>
  </si>
  <si>
    <t>γ) Μετοχές - λοιπές συμμετοχές - μερίδια αμοιβαίων κεφαλαίων</t>
  </si>
  <si>
    <t>α) Δάνεια εσωτερικού</t>
  </si>
  <si>
    <t>β) Δάνεια εξωτερικού</t>
  </si>
  <si>
    <t>(Δεν συμπληρώνεται. Υπολογίζεται αυτόματα.)</t>
  </si>
  <si>
    <t>Λοιπά έσοδα</t>
  </si>
  <si>
    <t>Έσοδα</t>
  </si>
  <si>
    <t>Έξοδα</t>
  </si>
  <si>
    <t>Ισοζύγιο</t>
  </si>
  <si>
    <t>ΑΛΕ</t>
  </si>
  <si>
    <t>Καταπτώσεις εγγυήσεων</t>
  </si>
  <si>
    <t>Επιχορηγήσεις επενδύσεων από Κεντρική Διοίκηση</t>
  </si>
  <si>
    <t>Υποχρεώσεις από εισπράξεις υπέρ τρίτων</t>
  </si>
  <si>
    <t>Αγορές Αποθεμάτων</t>
  </si>
  <si>
    <t>Πωλήσεις Αποθεμάτων</t>
  </si>
  <si>
    <t>Πωλήσεις Τιμαλφών</t>
  </si>
  <si>
    <t>Κοινό Κεφάλαιο ΝΠΔΔ, Ασφαλιστικών Φορέων και λοιπών Φορέων Γενικής Κυβέρνησης στην Τράπεζα της Ελλάδος</t>
  </si>
  <si>
    <r>
      <rPr>
        <b/>
        <sz val="10"/>
        <rFont val="Calibri"/>
        <family val="2"/>
        <charset val="161"/>
        <scheme val="minor"/>
      </rPr>
      <t xml:space="preserve">α. </t>
    </r>
    <r>
      <rPr>
        <sz val="10"/>
        <rFont val="Calibri"/>
        <family val="2"/>
        <charset val="161"/>
        <scheme val="minor"/>
      </rPr>
      <t>Μεταβιβάσεις από Τακτικό Προϋπολογισμό</t>
    </r>
  </si>
  <si>
    <t>Μεταβιβάσεις από τον Κρατικό Προϋπολογισμό</t>
  </si>
  <si>
    <r>
      <rPr>
        <b/>
        <sz val="10"/>
        <rFont val="Calibri"/>
        <family val="2"/>
        <charset val="161"/>
        <scheme val="minor"/>
      </rPr>
      <t xml:space="preserve">β. </t>
    </r>
    <r>
      <rPr>
        <sz val="10"/>
        <rFont val="Calibri"/>
        <family val="2"/>
        <charset val="161"/>
        <scheme val="minor"/>
      </rPr>
      <t>Μεταβιβάσεις από ΤΑΑ</t>
    </r>
  </si>
  <si>
    <t>Η</t>
  </si>
  <si>
    <t>Ζ</t>
  </si>
  <si>
    <t>Θ</t>
  </si>
  <si>
    <t>Έσοδα μη χρηματοοικονομικών συναλλαγών (1+2+3+4+5+6+7+8)</t>
  </si>
  <si>
    <t>Δαπάνες μη χρηματοοικονομικών συναλλαγών (9+10+11+12+13+14+15+16+17+18+19)</t>
  </si>
  <si>
    <t>Ι</t>
  </si>
  <si>
    <t>Λοιπές κατηγορίες εξόδων</t>
  </si>
  <si>
    <t>Αγορές αναλωσίμων</t>
  </si>
  <si>
    <t>Αμοιβές για υπηρεσίες</t>
  </si>
  <si>
    <t>13101+13401</t>
  </si>
  <si>
    <r>
      <rPr>
        <b/>
        <sz val="10"/>
        <rFont val="Calibri"/>
        <family val="2"/>
        <charset val="161"/>
        <scheme val="minor"/>
      </rPr>
      <t xml:space="preserve">β. </t>
    </r>
    <r>
      <rPr>
        <sz val="10"/>
        <rFont val="Calibri"/>
        <family val="2"/>
        <charset val="161"/>
        <scheme val="minor"/>
      </rPr>
      <t>Μεταβιβάσεις από ΠΔΕ &amp; ΤΑΑ</t>
    </r>
  </si>
  <si>
    <t>Διανεμόμενο εισόδημα εταιρειών</t>
  </si>
  <si>
    <t>Αρχικός Προϋπολογισμός</t>
  </si>
  <si>
    <t>Διαμόρφωση (αρχικός Π/Υ + τροποποιήσεις)</t>
  </si>
  <si>
    <t>Εκτέλεση Α' Εξαμήνου</t>
  </si>
  <si>
    <t>Εκτιμήσεις πραγματοποιήσεων έτους</t>
  </si>
  <si>
    <t>Επενδυτικές δαπάνες</t>
  </si>
  <si>
    <t>Μεταβολή απλήρωτων υποχρεώσεων προς φορείς εκτός ΓΚ</t>
  </si>
  <si>
    <t>Μισθώματα</t>
  </si>
  <si>
    <t>31 (αγορές μείον πωλήσεις)</t>
  </si>
  <si>
    <t>22+24+25+27+29+32 (αγορές μείον πωλήσεις)+33 (αγορές μείον πωλήσεις)</t>
  </si>
  <si>
    <t>Δημοσιονομικό αποτέλεσμα (Γ+Δ+Ε)</t>
  </si>
  <si>
    <t>Κ</t>
  </si>
  <si>
    <t>Γενικό Σύνολο Εσόδων (Α + Ζ)</t>
  </si>
  <si>
    <t>Ταμειακό Ισοζύγιο (Θ - Ι)</t>
  </si>
  <si>
    <t>Καταπτώσεις εγγυήσεων (13901)</t>
  </si>
  <si>
    <t>13202+13203+133</t>
  </si>
  <si>
    <t>151+1540101</t>
  </si>
  <si>
    <t>12+13-13101-13401+14+15-151-1540101</t>
  </si>
  <si>
    <t>ΕΠΩΝΥΜΙΑ ΝΠΔΔ:</t>
  </si>
  <si>
    <t>ΑΦΜ:</t>
  </si>
  <si>
    <t>ΔΙΕΥΘΥΝΣΗ ΗΛΕΚΤΡΟΝΙΚΟΥ ΤΑΧΥΔΡΟΜΕΙΟΥ:</t>
  </si>
  <si>
    <t>ΤΗΛΕΦΩΝΟ ΕΠΙΚΟΙΝΩΝΙΑΣ:</t>
  </si>
  <si>
    <t>ΕΠΟΠΤΕΥOΝ ΥΠΟΥΡΓΕΙΟ:</t>
  </si>
  <si>
    <r>
      <rPr>
        <b/>
        <sz val="10"/>
        <rFont val="Calibri"/>
        <family val="2"/>
        <charset val="161"/>
        <scheme val="minor"/>
      </rPr>
      <t xml:space="preserve">β. </t>
    </r>
    <r>
      <rPr>
        <sz val="10"/>
        <rFont val="Calibri"/>
        <family val="2"/>
        <charset val="161"/>
        <scheme val="minor"/>
      </rPr>
      <t>Μεταβιβάσεις από ΠΔΕ (συγχρημ/νο)</t>
    </r>
  </si>
  <si>
    <r>
      <rPr>
        <b/>
        <sz val="10"/>
        <rFont val="Calibri"/>
        <family val="2"/>
        <charset val="161"/>
        <scheme val="minor"/>
      </rPr>
      <t xml:space="preserve">β. </t>
    </r>
    <r>
      <rPr>
        <sz val="10"/>
        <rFont val="Calibri"/>
        <family val="2"/>
        <charset val="161"/>
        <scheme val="minor"/>
      </rPr>
      <t>Μεταβιβάσεις από ΠΔΕ (εθνικό σκέλος)</t>
    </r>
  </si>
  <si>
    <t>1. Διαθέσιμα (α+β)</t>
  </si>
  <si>
    <t>α) Από πόρους του ΠΔΕ</t>
  </si>
  <si>
    <t>β) Από λοιπούς πόρους</t>
  </si>
  <si>
    <t>2. Χρεόγραφα (α+β+γ)</t>
  </si>
  <si>
    <t>4. Δάνεια από πιστωτικά ιδρύματα και Οργανισμούς</t>
  </si>
  <si>
    <t>Αγαθά και υπηρεσίες</t>
  </si>
  <si>
    <t>Γενικό Σύνολο Δαπανών (Β + Η)</t>
  </si>
  <si>
    <t>Μεταβολή απλήρωτων υποχρεώσεων σε φορείς εκτός Γενικής Κυβέρνησης (1-2)</t>
  </si>
  <si>
    <t>Δαπάνες χρηματοοικονομικών συναλλαγών (29+30+31+32+33+34+35+36+37)</t>
  </si>
  <si>
    <t>Μεταβιβάσεις από την Κεντρική Διοίκηση</t>
  </si>
  <si>
    <r>
      <rPr>
        <b/>
        <sz val="10"/>
        <rFont val="Calibri"/>
        <family val="2"/>
        <charset val="161"/>
        <scheme val="minor"/>
      </rPr>
      <t>1.</t>
    </r>
    <r>
      <rPr>
        <sz val="10"/>
        <rFont val="Calibri"/>
        <family val="2"/>
        <charset val="161"/>
        <scheme val="minor"/>
      </rPr>
      <t xml:space="preserve"> Ύψος απλήρωτων υποχρεώσεων σε φορείς εκτός Γενικής Κυβέρνησης στην αρχή του έτους*</t>
    </r>
  </si>
  <si>
    <r>
      <rPr>
        <b/>
        <sz val="10"/>
        <rFont val="Calibri"/>
        <family val="2"/>
        <charset val="161"/>
        <scheme val="minor"/>
      </rPr>
      <t>2.</t>
    </r>
    <r>
      <rPr>
        <sz val="10"/>
        <rFont val="Calibri"/>
        <family val="2"/>
        <charset val="161"/>
        <scheme val="minor"/>
      </rPr>
      <t xml:space="preserve"> Ύψος απλήρωτων υποχρεώσεων σε φορείς εκτός Γενικής Κυβέρνησης στο τέλος του έτους</t>
    </r>
  </si>
  <si>
    <r>
      <rPr>
        <b/>
        <sz val="10"/>
        <rFont val="Calibri"/>
        <family val="2"/>
        <charset val="161"/>
        <scheme val="minor"/>
      </rPr>
      <t>3.</t>
    </r>
    <r>
      <rPr>
        <sz val="10"/>
        <rFont val="Calibri"/>
        <family val="2"/>
        <charset val="161"/>
        <scheme val="minor"/>
      </rPr>
      <t xml:space="preserve"> Μεταβολή απλήρωτων υποχρεώσεων σε φορείς εκτός Γενικής Κυβέρνησης </t>
    </r>
    <r>
      <rPr>
        <b/>
        <sz val="10"/>
        <rFont val="Calibri"/>
        <family val="2"/>
        <charset val="161"/>
        <scheme val="minor"/>
      </rPr>
      <t>(1-2)</t>
    </r>
  </si>
  <si>
    <t>Τρέχουσες μεταβιβάσεις από την ΕΕ πλην κοινοτικών ταμείων, από κράτη-μέλη της ΕΕ και από λοιπούς φορείς του εξωτερικού</t>
  </si>
  <si>
    <t>Σημειώσεις για τη συμπλήρωση των φύλλων:</t>
  </si>
  <si>
    <t>Πίνακας 7: Έσοδα - Δαπάνες ΝΠΔΔ κατά μείζονα κατηγορία</t>
  </si>
  <si>
    <t>Έσοδα χρηματοοικονομικών συναλλαγών (20+21+22+23+24+25+26+27+28)</t>
  </si>
  <si>
    <t>Πίνακας Α. Απλήρωτες υποχρεώσεις σε φορείς εκτός της Γενικής Κυβέρνησης</t>
  </si>
  <si>
    <t>Πίνακας Β. Στοιχεία Ισολογισμού</t>
  </si>
  <si>
    <t>Αυτόματος Πίνακας</t>
  </si>
  <si>
    <t>Έσοδα χρηματοοικονομικών συναλλαγών (20+2122+23+24+25+26+27+28)</t>
  </si>
  <si>
    <t>ΠΕΡΙΓΡΑΦΗ</t>
  </si>
  <si>
    <t>Τακτικός προϋπολογισμός και ΠΔΕ</t>
  </si>
  <si>
    <t>Τακτικός προϋπολογισμός</t>
  </si>
  <si>
    <t>ΠΔΕ (Εθνικό, Συγχρηματοδοτούμενο, ΤΑΑ)</t>
  </si>
  <si>
    <t>ΠΔΕ Εθνικό σκέλος</t>
  </si>
  <si>
    <t>ΠΔΕ Συγχρηματοδοτούμενο σκέλος</t>
  </si>
  <si>
    <t>Ταμείο Ανάκαμψης και Ανθεκτικότητας</t>
  </si>
  <si>
    <t>Έκθεση σε περίπτωση συνολικής απόκλισης (άνω του 5%) του προϋπολογισμού οικ. έτους 2026 σε σχέση με τον απολογισμό του οικ. έτους 2024</t>
  </si>
  <si>
    <t>Παρατηρήσεις</t>
  </si>
  <si>
    <t>Ημερομηνία ………………….</t>
  </si>
  <si>
    <t>Ο Προϊστάμενος Οικονομικών Υπηρεσιών</t>
  </si>
  <si>
    <t>Ημερομηνία</t>
  </si>
  <si>
    <t>Ο υπεύθυνος υπάλληλος</t>
  </si>
  <si>
    <t>ο Πρόεδρος/Διοικητής</t>
  </si>
  <si>
    <t>- Στο φύλλο προϋπολογισμού "ΤΑΑ" συμπληρώνονται οι στήλες έως και το έτος 2026, καθώς τότε λήγει η χρονική επιλεξιμότητα των δαπανών του Ταμείου Ανάκαμψης και Ανθεκτικότητας.</t>
  </si>
  <si>
    <t>- Σε όλα τα φύλλα του παρόντος αρχείου δεν συμπληρώνονται τα κελιά του αυτόματου πίνακα, υπολογίζεται αυτόματα.</t>
  </si>
  <si>
    <t>- Τα κελιά του αυτόματου πίνακα στο φύλλο "Σύνολο ΠY" συμπληρώνονται αυτόματα από τα στοιχεία του συνοπτικού, πλην των γραμμών 109 και 110, οι τιμές των οποίων προκύπτουν από τα φύλλα "Τακτικός προϋπ." και "ΠΔΕ &amp; ΤΑΑ", αντίστοιχα.</t>
  </si>
  <si>
    <t>- Ιδιαίτερη προσοχή πρέπει να δοθεί στα σκιαγραφημένα κελιά των φύλλων, στα οποία δεν πρέπει να καταχωρίζονται τιμές.</t>
  </si>
  <si>
    <t>- Για την καλύτερη κατανόηση της ροής της πληροφορίας, επισημαίνουμε ότι οι οικονομικές υπηρεσίες του φορέα συμπληρώνουν τα στοιχεία (πλην των αυτόματων πινάκων) στα φύλλα "ΤΑΑ", "ΠΔΕ Συγχρημ.", "ΠΔΕ Εθνικό" και "Τακτικός προϋπ.".</t>
  </si>
  <si>
    <t>Αγορές Τιμαλφών</t>
  </si>
  <si>
    <t>Χρεωστικοί τίτλοι</t>
  </si>
  <si>
    <t>Συμμετοχικοί τίτλοι και μερίδια επενδυτικών κεφαλαίων</t>
  </si>
  <si>
    <t>Υποχρεώσεις από νόμισμα και καταθέσεις</t>
  </si>
  <si>
    <t>* Είναι το υπόλοιπο των απλήρωτων υποχρεώσεων σε φορείς εκτός Γενικής Κυβέρνησης την 31η/12 του προηγούμενου έτους.</t>
  </si>
  <si>
    <t>3. Δάνεια προς τρίτους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</si>
</sst>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0"/>
    <numFmt numFmtId="165" formatCode="_-* #,##0\ _€_-;\-* #,##0\ _€_-;_-* &quot;-&quot;??\ _€_-;_-@_-"/>
  </numFmts>
  <fonts count="37" x14ac:knownFonts="1">
    <font>
      <sz val="11"/>
      <color theme="1"/>
      <name val="Calibri"/>
      <family val="2"/>
      <charset val="161"/>
      <scheme val="minor"/>
    </font>
    <font>
      <sz val="11"/>
      <color theme="1"/>
      <name val="Calibri"/>
      <family val="2"/>
      <charset val="161"/>
      <scheme val="minor"/>
    </font>
    <font>
      <sz val="10"/>
      <name val="Arial"/>
      <family val="2"/>
      <charset val="161"/>
    </font>
    <font>
      <sz val="10"/>
      <color theme="1"/>
      <name val="Arial"/>
      <family val="2"/>
      <charset val="161"/>
    </font>
    <font>
      <sz val="11"/>
      <color theme="1"/>
      <name val="Calibri"/>
      <family val="2"/>
      <scheme val="minor"/>
    </font>
    <font>
      <b/>
      <sz val="10"/>
      <name val="Calibri"/>
      <family val="2"/>
      <charset val="161"/>
      <scheme val="minor"/>
    </font>
    <font>
      <sz val="10"/>
      <name val="Calibri"/>
      <family val="2"/>
      <charset val="161"/>
      <scheme val="minor"/>
    </font>
    <font>
      <sz val="10"/>
      <color theme="1"/>
      <name val="Calibri"/>
      <family val="2"/>
      <charset val="161"/>
      <scheme val="minor"/>
    </font>
    <font>
      <b/>
      <sz val="10"/>
      <color theme="1"/>
      <name val="Calibri"/>
      <family val="2"/>
      <charset val="161"/>
      <scheme val="minor"/>
    </font>
    <font>
      <b/>
      <sz val="10"/>
      <color rgb="FFFF0000"/>
      <name val="Calibri"/>
      <family val="2"/>
      <charset val="161"/>
      <scheme val="minor"/>
    </font>
    <font>
      <sz val="10"/>
      <color rgb="FFFF0000"/>
      <name val="Calibri"/>
      <family val="2"/>
      <charset val="161"/>
      <scheme val="minor"/>
    </font>
    <font>
      <sz val="10"/>
      <color theme="1"/>
      <name val="Arial"/>
      <family val="2"/>
    </font>
    <font>
      <sz val="10"/>
      <color theme="1"/>
      <name val="Segoe UI"/>
      <family val="2"/>
    </font>
    <font>
      <sz val="10"/>
      <color rgb="FF000000"/>
      <name val="Calibri"/>
      <family val="2"/>
      <charset val="161"/>
      <scheme val="minor"/>
    </font>
    <font>
      <sz val="11"/>
      <name val="Calibri"/>
      <family val="2"/>
      <charset val="161"/>
      <scheme val="minor"/>
    </font>
    <font>
      <b/>
      <sz val="10"/>
      <color rgb="FF000000"/>
      <name val="Calibri"/>
      <family val="2"/>
      <charset val="161"/>
      <scheme val="minor"/>
    </font>
    <font>
      <u/>
      <sz val="10"/>
      <color theme="1"/>
      <name val="Calibri"/>
      <family val="2"/>
      <charset val="161"/>
      <scheme val="minor"/>
    </font>
    <font>
      <sz val="10"/>
      <color rgb="FF00B050"/>
      <name val="Calibri"/>
      <family val="2"/>
      <charset val="161"/>
      <scheme val="minor"/>
    </font>
    <font>
      <sz val="11"/>
      <color indexed="8"/>
      <name val="Calibri"/>
      <family val="2"/>
      <charset val="161"/>
    </font>
    <font>
      <i/>
      <u/>
      <sz val="10"/>
      <color theme="1"/>
      <name val="Calibri"/>
      <family val="2"/>
      <charset val="161"/>
      <scheme val="minor"/>
    </font>
    <font>
      <b/>
      <sz val="9"/>
      <color rgb="FF000000"/>
      <name val="Calibri"/>
      <family val="2"/>
      <charset val="161"/>
      <scheme val="minor"/>
    </font>
    <font>
      <b/>
      <sz val="10"/>
      <color rgb="FF000000"/>
      <name val="Arial"/>
      <family val="2"/>
      <charset val="161"/>
    </font>
    <font>
      <b/>
      <sz val="9"/>
      <color rgb="FF000000"/>
      <name val="Arial"/>
      <family val="2"/>
      <charset val="161"/>
    </font>
    <font>
      <sz val="9"/>
      <color theme="1"/>
      <name val="Arial"/>
      <family val="2"/>
      <charset val="161"/>
    </font>
    <font>
      <sz val="9"/>
      <name val="Arial"/>
      <family val="2"/>
      <charset val="161"/>
    </font>
    <font>
      <b/>
      <u/>
      <sz val="11"/>
      <color theme="1"/>
      <name val="Calibri"/>
      <family val="2"/>
      <charset val="161"/>
      <scheme val="minor"/>
    </font>
    <font>
      <b/>
      <sz val="11"/>
      <color theme="1"/>
      <name val="Calibri"/>
      <family val="2"/>
      <charset val="161"/>
      <scheme val="minor"/>
    </font>
    <font>
      <b/>
      <sz val="11"/>
      <color rgb="FF000000"/>
      <name val="Calibri"/>
      <family val="2"/>
      <charset val="161"/>
      <scheme val="minor"/>
    </font>
    <font>
      <sz val="10"/>
      <color indexed="8"/>
      <name val="Arial"/>
      <family val="2"/>
      <charset val="161"/>
    </font>
    <font>
      <sz val="10"/>
      <color indexed="8"/>
      <name val="Calibri"/>
      <family val="2"/>
      <charset val="161"/>
      <scheme val="minor"/>
    </font>
    <font>
      <sz val="10"/>
      <color indexed="8"/>
      <name val="Calibri"/>
      <family val="2"/>
      <charset val="161"/>
    </font>
    <font>
      <b/>
      <sz val="10"/>
      <color indexed="8"/>
      <name val="Calibri"/>
      <family val="2"/>
      <charset val="161"/>
      <scheme val="minor"/>
    </font>
    <font>
      <i/>
      <sz val="10"/>
      <color indexed="17"/>
      <name val="Calibri"/>
      <family val="2"/>
      <charset val="161"/>
      <scheme val="minor"/>
    </font>
    <font>
      <i/>
      <sz val="10"/>
      <name val="Calibri"/>
      <family val="2"/>
      <charset val="161"/>
      <scheme val="minor"/>
    </font>
    <font>
      <b/>
      <sz val="10"/>
      <color indexed="8"/>
      <name val="Arial"/>
      <family val="2"/>
      <charset val="161"/>
    </font>
    <font>
      <b/>
      <sz val="10"/>
      <color indexed="17"/>
      <name val="Calibri"/>
      <family val="2"/>
      <charset val="161"/>
      <scheme val="minor"/>
    </font>
    <font>
      <sz val="10"/>
      <color indexed="17"/>
      <name val="Calibri"/>
      <family val="2"/>
      <charset val="161"/>
      <scheme val="minor"/>
    </font>
  </fonts>
  <fills count="17">
    <fill>
      <patternFill patternType="none"/>
    </fill>
    <fill>
      <patternFill patternType="gray125"/>
    </fill>
    <fill>
      <patternFill patternType="solid">
        <fgColor rgb="FFD5DCE4"/>
        <bgColor indexed="64"/>
      </patternFill>
    </fill>
    <fill>
      <patternFill patternType="solid">
        <fgColor rgb="FFF2F2F2"/>
        <bgColor indexed="64"/>
      </patternFill>
    </fill>
    <fill>
      <patternFill patternType="solid">
        <fgColor theme="0"/>
        <bgColor indexed="64"/>
      </patternFill>
    </fill>
    <fill>
      <patternFill patternType="solid">
        <fgColor theme="4" tint="0.59999389629810485"/>
        <bgColor indexed="64"/>
      </patternFill>
    </fill>
    <fill>
      <patternFill patternType="darkDown"/>
    </fill>
    <fill>
      <patternFill patternType="solid">
        <fgColor indexed="65"/>
        <bgColor indexed="64"/>
      </patternFill>
    </fill>
    <fill>
      <patternFill patternType="solid">
        <fgColor rgb="FFCCECFF"/>
        <bgColor indexed="64"/>
      </patternFill>
    </fill>
    <fill>
      <patternFill patternType="darkDown">
        <bgColor rgb="FFCCECFF"/>
      </patternFill>
    </fill>
    <fill>
      <patternFill patternType="solid">
        <fgColor theme="0" tint="-4.9989318521683403E-2"/>
        <bgColor indexed="64"/>
      </patternFill>
    </fill>
    <fill>
      <patternFill patternType="darkDown">
        <bgColor theme="0" tint="-4.9989318521683403E-2"/>
      </patternFill>
    </fill>
    <fill>
      <patternFill patternType="solid">
        <fgColor theme="5" tint="0.39997558519241921"/>
        <bgColor indexed="64"/>
      </patternFill>
    </fill>
    <fill>
      <patternFill patternType="solid">
        <fgColor theme="6" tint="0.79998168889431442"/>
        <bgColor indexed="64"/>
      </patternFill>
    </fill>
    <fill>
      <patternFill patternType="darkDown">
        <bgColor rgb="FFD5DCE4"/>
      </patternFill>
    </fill>
    <fill>
      <patternFill patternType="darkDown">
        <bgColor theme="6" tint="0.79998168889431442"/>
      </patternFill>
    </fill>
    <fill>
      <patternFill patternType="darkDown">
        <bgColor theme="5" tint="0.3999755851924192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2">
    <xf numFmtId="0" fontId="0" fillId="0" borderId="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 fillId="0" borderId="0"/>
    <xf numFmtId="0" fontId="11" fillId="0" borderId="0"/>
    <xf numFmtId="0" fontId="1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18" fillId="0" borderId="0"/>
    <xf numFmtId="0" fontId="2" fillId="0" borderId="0"/>
    <xf numFmtId="0" fontId="18" fillId="0" borderId="0"/>
    <xf numFmtId="43" fontId="1" fillId="0" borderId="0" applyFont="0" applyFill="0" applyBorder="0" applyAlignment="0" applyProtection="0"/>
  </cellStyleXfs>
  <cellXfs count="244">
    <xf numFmtId="0" fontId="0" fillId="0" borderId="0" xfId="0"/>
    <xf numFmtId="0" fontId="6" fillId="0" borderId="0" xfId="10" applyFont="1"/>
    <xf numFmtId="0" fontId="6" fillId="0" borderId="0" xfId="10" applyFont="1" applyFill="1"/>
    <xf numFmtId="0" fontId="7" fillId="0" borderId="0" xfId="10" applyFont="1" applyFill="1"/>
    <xf numFmtId="0" fontId="7" fillId="0" borderId="0" xfId="10" applyFont="1" applyFill="1" applyAlignment="1">
      <alignment wrapText="1"/>
    </xf>
    <xf numFmtId="0" fontId="7" fillId="0" borderId="0" xfId="0" applyFont="1"/>
    <xf numFmtId="0" fontId="14" fillId="0" borderId="0" xfId="0" applyFont="1" applyFill="1"/>
    <xf numFmtId="0" fontId="7" fillId="0" borderId="0" xfId="0" applyFont="1" applyBorder="1"/>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8" fillId="0" borderId="5" xfId="8" applyFont="1" applyBorder="1"/>
    <xf numFmtId="0" fontId="15" fillId="2" borderId="1" xfId="0" applyFont="1" applyFill="1" applyBorder="1" applyAlignment="1">
      <alignment horizontal="center" vertical="center" wrapText="1"/>
    </xf>
    <xf numFmtId="0" fontId="8" fillId="0" borderId="0" xfId="0" applyFont="1"/>
    <xf numFmtId="0" fontId="8" fillId="0" borderId="0" xfId="0" applyFont="1" applyFill="1"/>
    <xf numFmtId="0" fontId="7" fillId="0" borderId="0" xfId="10" applyFont="1" applyFill="1" applyBorder="1"/>
    <xf numFmtId="0" fontId="16" fillId="0" borderId="0" xfId="0" applyFont="1" applyFill="1"/>
    <xf numFmtId="0" fontId="7" fillId="0" borderId="0" xfId="0" applyFont="1" applyFill="1"/>
    <xf numFmtId="0" fontId="7" fillId="0" borderId="0" xfId="0" applyFont="1" applyFill="1" applyBorder="1"/>
    <xf numFmtId="0" fontId="8" fillId="0" borderId="7" xfId="0" applyFont="1" applyFill="1" applyBorder="1" applyAlignment="1">
      <alignment horizontal="center"/>
    </xf>
    <xf numFmtId="0" fontId="17" fillId="0" borderId="0" xfId="0" applyFont="1" applyFill="1"/>
    <xf numFmtId="0" fontId="10" fillId="0" borderId="0" xfId="0" applyFont="1" applyFill="1"/>
    <xf numFmtId="0" fontId="6" fillId="0" borderId="0" xfId="10" applyFont="1" applyFill="1" applyAlignment="1">
      <alignment horizontal="left"/>
    </xf>
    <xf numFmtId="3" fontId="9" fillId="0" borderId="0" xfId="0" applyNumberFormat="1" applyFont="1" applyFill="1"/>
    <xf numFmtId="0" fontId="16" fillId="0" borderId="0" xfId="0" applyFont="1"/>
    <xf numFmtId="0" fontId="15" fillId="0" borderId="0" xfId="0" applyFont="1" applyFill="1" applyBorder="1" applyAlignment="1">
      <alignment horizontal="left" vertical="center" wrapText="1"/>
    </xf>
    <xf numFmtId="165" fontId="15" fillId="2" borderId="1" xfId="16" applyNumberFormat="1" applyFont="1" applyFill="1" applyBorder="1" applyAlignment="1">
      <alignment wrapText="1"/>
    </xf>
    <xf numFmtId="165" fontId="7" fillId="0" borderId="0" xfId="16" applyNumberFormat="1" applyFont="1" applyAlignment="1"/>
    <xf numFmtId="165" fontId="6" fillId="0" borderId="0" xfId="16" applyNumberFormat="1" applyFont="1" applyFill="1" applyBorder="1" applyAlignment="1"/>
    <xf numFmtId="165" fontId="15" fillId="0" borderId="0" xfId="16" applyNumberFormat="1" applyFont="1" applyFill="1" applyBorder="1" applyAlignment="1">
      <alignment wrapText="1"/>
    </xf>
    <xf numFmtId="165" fontId="7" fillId="0" borderId="0" xfId="0" applyNumberFormat="1" applyFont="1" applyFill="1"/>
    <xf numFmtId="0" fontId="15" fillId="0" borderId="1" xfId="0" applyFont="1" applyFill="1" applyBorder="1" applyAlignment="1">
      <alignment horizontal="center" vertical="center"/>
    </xf>
    <xf numFmtId="165" fontId="15" fillId="2" borderId="1" xfId="16" applyNumberFormat="1" applyFont="1" applyFill="1" applyBorder="1" applyAlignment="1">
      <alignment horizontal="right" wrapText="1"/>
    </xf>
    <xf numFmtId="0" fontId="8" fillId="0" borderId="0" xfId="0" applyFont="1" applyFill="1" applyBorder="1" applyAlignment="1">
      <alignment horizontal="center"/>
    </xf>
    <xf numFmtId="0" fontId="7" fillId="0" borderId="0" xfId="10" applyFont="1" applyFill="1" applyAlignment="1">
      <alignment horizontal="left" wrapText="1"/>
    </xf>
    <xf numFmtId="0" fontId="6" fillId="4" borderId="0" xfId="10" applyFont="1" applyFill="1"/>
    <xf numFmtId="0" fontId="6" fillId="0" borderId="0" xfId="10" applyFont="1" applyFill="1" applyAlignment="1">
      <alignment horizontal="left" wrapText="1"/>
    </xf>
    <xf numFmtId="0" fontId="7" fillId="0" borderId="0" xfId="10" applyFont="1" applyFill="1" applyAlignment="1">
      <alignment horizontal="left"/>
    </xf>
    <xf numFmtId="165" fontId="10" fillId="0" borderId="0" xfId="0" applyNumberFormat="1" applyFont="1" applyFill="1"/>
    <xf numFmtId="0" fontId="15" fillId="8"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Fill="1" applyBorder="1" applyAlignment="1">
      <alignment horizontal="left"/>
    </xf>
    <xf numFmtId="0" fontId="6" fillId="0" borderId="0" xfId="10" applyFont="1" applyFill="1" applyBorder="1" applyAlignment="1">
      <alignment horizontal="center" wrapText="1"/>
    </xf>
    <xf numFmtId="0" fontId="19" fillId="0" borderId="0" xfId="0" applyFont="1"/>
    <xf numFmtId="0" fontId="13" fillId="0" borderId="1" xfId="0" applyFont="1" applyBorder="1" applyAlignment="1">
      <alignment horizontal="center"/>
    </xf>
    <xf numFmtId="165" fontId="6" fillId="0" borderId="1" xfId="16" applyNumberFormat="1" applyFont="1" applyFill="1" applyBorder="1" applyAlignment="1">
      <alignment horizontal="right" wrapText="1"/>
    </xf>
    <xf numFmtId="165" fontId="6" fillId="0" borderId="1" xfId="16" applyNumberFormat="1" applyFont="1" applyBorder="1" applyAlignment="1">
      <alignment horizontal="right" wrapText="1"/>
    </xf>
    <xf numFmtId="165" fontId="13" fillId="0" borderId="1" xfId="16" applyNumberFormat="1" applyFont="1" applyBorder="1" applyAlignment="1">
      <alignment horizontal="right" wrapText="1"/>
    </xf>
    <xf numFmtId="165" fontId="13" fillId="0" borderId="1" xfId="16" applyNumberFormat="1" applyFont="1" applyFill="1" applyBorder="1" applyAlignment="1">
      <alignment horizontal="right" wrapText="1"/>
    </xf>
    <xf numFmtId="165" fontId="15" fillId="8" borderId="1" xfId="16" applyNumberFormat="1" applyFont="1" applyFill="1" applyBorder="1" applyAlignment="1">
      <alignment horizontal="right" wrapText="1"/>
    </xf>
    <xf numFmtId="165" fontId="7" fillId="0" borderId="0" xfId="16" applyNumberFormat="1" applyFont="1" applyAlignment="1">
      <alignment horizontal="right"/>
    </xf>
    <xf numFmtId="165" fontId="7" fillId="0" borderId="0" xfId="16" applyNumberFormat="1" applyFont="1" applyFill="1" applyAlignment="1">
      <alignment horizontal="right"/>
    </xf>
    <xf numFmtId="165" fontId="5" fillId="2" borderId="1" xfId="16" applyNumberFormat="1" applyFont="1" applyFill="1" applyBorder="1" applyAlignment="1">
      <alignment horizontal="right" wrapText="1"/>
    </xf>
    <xf numFmtId="165" fontId="6" fillId="0" borderId="1" xfId="16" applyNumberFormat="1" applyFont="1" applyFill="1" applyBorder="1" applyAlignment="1" applyProtection="1">
      <alignment horizontal="right" wrapText="1"/>
    </xf>
    <xf numFmtId="165" fontId="6" fillId="6" borderId="1" xfId="16" applyNumberFormat="1" applyFont="1" applyFill="1" applyBorder="1" applyAlignment="1" applyProtection="1">
      <alignment horizontal="right" wrapText="1"/>
    </xf>
    <xf numFmtId="165" fontId="15" fillId="0" borderId="0" xfId="16" applyNumberFormat="1" applyFont="1" applyFill="1" applyBorder="1" applyAlignment="1">
      <alignment horizontal="right" wrapText="1"/>
    </xf>
    <xf numFmtId="164" fontId="5" fillId="4" borderId="0" xfId="10" applyNumberFormat="1" applyFont="1" applyFill="1" applyAlignment="1" applyProtection="1">
      <alignment horizontal="center"/>
    </xf>
    <xf numFmtId="165" fontId="7" fillId="4" borderId="0" xfId="16" applyNumberFormat="1" applyFont="1" applyFill="1" applyAlignment="1"/>
    <xf numFmtId="0" fontId="8" fillId="4" borderId="0" xfId="0" applyFont="1" applyFill="1"/>
    <xf numFmtId="0" fontId="15" fillId="12" borderId="1" xfId="0" applyFont="1" applyFill="1" applyBorder="1" applyAlignment="1">
      <alignment horizontal="center" vertical="center" wrapText="1"/>
    </xf>
    <xf numFmtId="0" fontId="15" fillId="13" borderId="1" xfId="0" applyFont="1" applyFill="1" applyBorder="1" applyAlignment="1">
      <alignment horizontal="center" vertical="center"/>
    </xf>
    <xf numFmtId="165" fontId="5" fillId="13" borderId="1" xfId="16" applyNumberFormat="1" applyFont="1" applyFill="1" applyBorder="1" applyAlignment="1">
      <alignment horizontal="right" wrapText="1"/>
    </xf>
    <xf numFmtId="0" fontId="15" fillId="13" borderId="1" xfId="0" applyFont="1" applyFill="1" applyBorder="1" applyAlignment="1">
      <alignment horizontal="center" vertical="center" wrapText="1"/>
    </xf>
    <xf numFmtId="165" fontId="15" fillId="13" borderId="1" xfId="16" applyNumberFormat="1" applyFont="1" applyFill="1" applyBorder="1" applyAlignment="1">
      <alignment horizontal="right" wrapText="1"/>
    </xf>
    <xf numFmtId="0" fontId="6" fillId="4" borderId="0" xfId="10" applyFont="1" applyFill="1" applyBorder="1"/>
    <xf numFmtId="165" fontId="7" fillId="4" borderId="0" xfId="16" applyNumberFormat="1" applyFont="1" applyFill="1" applyBorder="1" applyAlignment="1"/>
    <xf numFmtId="165" fontId="13" fillId="13" borderId="1" xfId="16" applyNumberFormat="1" applyFont="1" applyFill="1" applyBorder="1" applyAlignment="1">
      <alignment horizontal="right" wrapText="1"/>
    </xf>
    <xf numFmtId="165" fontId="15" fillId="12" borderId="1" xfId="16" applyNumberFormat="1" applyFont="1" applyFill="1" applyBorder="1" applyAlignment="1">
      <alignment horizontal="right" wrapText="1"/>
    </xf>
    <xf numFmtId="165" fontId="15" fillId="12" borderId="9" xfId="16" applyNumberFormat="1" applyFont="1" applyFill="1" applyBorder="1" applyAlignment="1">
      <alignment horizontal="right" wrapText="1"/>
    </xf>
    <xf numFmtId="165" fontId="15" fillId="10" borderId="1" xfId="16" applyNumberFormat="1" applyFont="1" applyFill="1" applyBorder="1" applyAlignment="1">
      <alignment horizontal="right" wrapText="1"/>
    </xf>
    <xf numFmtId="165" fontId="6" fillId="7" borderId="1" xfId="16" applyNumberFormat="1" applyFont="1" applyFill="1" applyBorder="1" applyAlignment="1" applyProtection="1">
      <alignment horizontal="right" wrapText="1"/>
    </xf>
    <xf numFmtId="0" fontId="21" fillId="0" borderId="0" xfId="0" applyFont="1" applyFill="1" applyBorder="1" applyAlignment="1">
      <alignment horizontal="right" vertical="center" wrapText="1"/>
    </xf>
    <xf numFmtId="165" fontId="3" fillId="0" borderId="0" xfId="16" applyNumberFormat="1" applyFont="1" applyFill="1" applyBorder="1" applyAlignment="1"/>
    <xf numFmtId="0" fontId="21" fillId="0" borderId="0" xfId="0" applyFont="1" applyFill="1" applyBorder="1" applyAlignment="1">
      <alignment horizontal="left" vertical="center" wrapText="1"/>
    </xf>
    <xf numFmtId="0" fontId="5" fillId="0" borderId="8" xfId="10" applyFont="1" applyFill="1" applyBorder="1" applyAlignment="1" applyProtection="1">
      <alignment horizontal="right" wrapText="1"/>
    </xf>
    <xf numFmtId="0" fontId="6" fillId="0" borderId="0" xfId="0" applyFont="1" applyFill="1"/>
    <xf numFmtId="165" fontId="15" fillId="0" borderId="0" xfId="21" applyNumberFormat="1" applyFont="1" applyFill="1" applyBorder="1" applyAlignment="1">
      <alignment wrapText="1"/>
    </xf>
    <xf numFmtId="165" fontId="23" fillId="0" borderId="0" xfId="21" applyNumberFormat="1" applyFont="1" applyFill="1" applyAlignment="1"/>
    <xf numFmtId="0" fontId="7" fillId="0" borderId="0" xfId="0" applyFont="1" applyAlignment="1">
      <alignment horizontal="center"/>
    </xf>
    <xf numFmtId="0" fontId="22" fillId="0" borderId="0" xfId="0" applyFont="1" applyFill="1" applyBorder="1" applyAlignment="1">
      <alignment horizontal="left" vertical="center" wrapText="1"/>
    </xf>
    <xf numFmtId="165" fontId="6" fillId="0" borderId="0" xfId="21" applyNumberFormat="1" applyFont="1" applyFill="1" applyBorder="1" applyAlignment="1" applyProtection="1">
      <alignment wrapText="1"/>
    </xf>
    <xf numFmtId="0" fontId="23" fillId="0" borderId="0" xfId="0" applyFont="1" applyFill="1"/>
    <xf numFmtId="0" fontId="23" fillId="0" borderId="0" xfId="0" applyFont="1" applyFill="1" applyAlignment="1"/>
    <xf numFmtId="0" fontId="8" fillId="0" borderId="0" xfId="0" applyFont="1" applyFill="1" applyBorder="1"/>
    <xf numFmtId="0" fontId="23" fillId="0" borderId="0" xfId="0" applyFont="1" applyFill="1" applyBorder="1" applyAlignment="1"/>
    <xf numFmtId="0" fontId="24" fillId="0" borderId="0" xfId="10" applyFont="1" applyFill="1" applyBorder="1" applyAlignment="1">
      <alignment vertical="center" wrapText="1"/>
    </xf>
    <xf numFmtId="3" fontId="24" fillId="0" borderId="0" xfId="10" applyNumberFormat="1" applyFont="1" applyFill="1" applyBorder="1" applyAlignment="1" applyProtection="1">
      <alignment horizontal="center" wrapText="1"/>
      <protection locked="0"/>
    </xf>
    <xf numFmtId="0" fontId="7" fillId="0" borderId="0" xfId="0" applyFont="1" applyFill="1" applyBorder="1" applyAlignment="1">
      <alignment horizontal="center"/>
    </xf>
    <xf numFmtId="0" fontId="15" fillId="5" borderId="1" xfId="16" applyNumberFormat="1" applyFont="1" applyFill="1" applyBorder="1" applyAlignment="1">
      <alignment horizontal="center" vertical="center"/>
    </xf>
    <xf numFmtId="165" fontId="15" fillId="5" borderId="1" xfId="16" applyNumberFormat="1" applyFont="1" applyFill="1" applyBorder="1" applyAlignment="1">
      <alignment horizontal="center" vertical="center" wrapText="1"/>
    </xf>
    <xf numFmtId="165" fontId="15" fillId="5" borderId="1" xfId="16" applyNumberFormat="1" applyFont="1" applyFill="1" applyBorder="1" applyAlignment="1">
      <alignment horizontal="center" vertical="center"/>
    </xf>
    <xf numFmtId="0" fontId="15" fillId="10" borderId="1" xfId="16" applyNumberFormat="1" applyFont="1" applyFill="1" applyBorder="1" applyAlignment="1">
      <alignment horizontal="center" vertical="center" wrapText="1"/>
    </xf>
    <xf numFmtId="0" fontId="15" fillId="3" borderId="2" xfId="21" applyNumberFormat="1" applyFont="1" applyFill="1" applyBorder="1" applyAlignment="1">
      <alignment horizontal="center" vertical="center" wrapText="1"/>
    </xf>
    <xf numFmtId="0" fontId="15" fillId="3" borderId="1" xfId="21" applyNumberFormat="1" applyFont="1" applyFill="1" applyBorder="1" applyAlignment="1">
      <alignment horizontal="center" vertical="center" wrapText="1"/>
    </xf>
    <xf numFmtId="0" fontId="20" fillId="10" borderId="1" xfId="16" applyNumberFormat="1" applyFont="1" applyFill="1" applyBorder="1" applyAlignment="1">
      <alignment horizontal="center" vertical="center" wrapText="1"/>
    </xf>
    <xf numFmtId="0" fontId="25" fillId="0" borderId="0" xfId="0" applyFont="1"/>
    <xf numFmtId="165" fontId="15" fillId="14" borderId="1" xfId="16" applyNumberFormat="1" applyFont="1" applyFill="1" applyBorder="1" applyAlignment="1">
      <alignment wrapText="1"/>
    </xf>
    <xf numFmtId="165" fontId="15" fillId="14" borderId="1" xfId="16" applyNumberFormat="1" applyFont="1" applyFill="1" applyBorder="1" applyAlignment="1">
      <alignment horizontal="right" wrapText="1"/>
    </xf>
    <xf numFmtId="4" fontId="28" fillId="0" borderId="0" xfId="11" applyNumberFormat="1" applyFont="1" applyAlignment="1" applyProtection="1">
      <alignment vertical="center"/>
    </xf>
    <xf numFmtId="4" fontId="29" fillId="0" borderId="0" xfId="11" applyNumberFormat="1" applyFont="1" applyAlignment="1" applyProtection="1">
      <alignment vertical="center"/>
    </xf>
    <xf numFmtId="3" fontId="29" fillId="0" borderId="0" xfId="11" applyNumberFormat="1" applyFont="1" applyAlignment="1" applyProtection="1">
      <alignment horizontal="center" vertical="center"/>
    </xf>
    <xf numFmtId="3" fontId="30" fillId="0" borderId="0" xfId="11" applyNumberFormat="1" applyFont="1" applyAlignment="1" applyProtection="1">
      <alignment horizontal="center" vertical="center"/>
    </xf>
    <xf numFmtId="4" fontId="29" fillId="0" borderId="0" xfId="11" applyNumberFormat="1" applyFont="1" applyFill="1" applyBorder="1" applyAlignment="1" applyProtection="1">
      <alignment vertical="center"/>
    </xf>
    <xf numFmtId="4" fontId="31" fillId="0" borderId="0" xfId="11" applyNumberFormat="1" applyFont="1" applyAlignment="1" applyProtection="1">
      <alignment horizontal="center" vertical="center"/>
    </xf>
    <xf numFmtId="3" fontId="29" fillId="0" borderId="0" xfId="11" applyNumberFormat="1" applyFont="1" applyFill="1" applyBorder="1" applyAlignment="1" applyProtection="1">
      <alignment horizontal="center" vertical="center"/>
    </xf>
    <xf numFmtId="3" fontId="30" fillId="0" borderId="0" xfId="11" applyNumberFormat="1" applyFont="1" applyFill="1" applyBorder="1" applyAlignment="1" applyProtection="1">
      <alignment horizontal="center" vertical="center"/>
    </xf>
    <xf numFmtId="4" fontId="30" fillId="0" borderId="0" xfId="11" applyNumberFormat="1" applyFont="1" applyFill="1" applyBorder="1" applyAlignment="1" applyProtection="1">
      <alignment vertical="center"/>
    </xf>
    <xf numFmtId="3" fontId="31" fillId="0" borderId="0" xfId="11" applyNumberFormat="1" applyFont="1" applyFill="1" applyBorder="1" applyAlignment="1" applyProtection="1">
      <alignment horizontal="center" vertical="center"/>
    </xf>
    <xf numFmtId="0" fontId="5" fillId="0" borderId="0" xfId="11" applyFont="1" applyFill="1" applyBorder="1" applyAlignment="1">
      <alignment horizontal="center"/>
    </xf>
    <xf numFmtId="0" fontId="5" fillId="13" borderId="0" xfId="11" applyFont="1" applyFill="1" applyBorder="1" applyAlignment="1">
      <alignment horizontal="center" vertical="center"/>
    </xf>
    <xf numFmtId="0" fontId="5" fillId="0" borderId="0" xfId="11" applyFont="1" applyBorder="1" applyAlignment="1">
      <alignment vertical="center"/>
    </xf>
    <xf numFmtId="0" fontId="32" fillId="0" borderId="0" xfId="11" applyFont="1" applyFill="1" applyBorder="1" applyAlignment="1">
      <alignment horizontal="center" vertical="center" wrapText="1"/>
    </xf>
    <xf numFmtId="4" fontId="34" fillId="0" borderId="0" xfId="11" applyNumberFormat="1" applyFont="1" applyAlignment="1" applyProtection="1">
      <alignment vertical="center"/>
    </xf>
    <xf numFmtId="0" fontId="5" fillId="0" borderId="0" xfId="11" applyFont="1" applyFill="1"/>
    <xf numFmtId="3" fontId="31" fillId="0" borderId="0" xfId="11" applyNumberFormat="1" applyFont="1" applyFill="1" applyAlignment="1" applyProtection="1">
      <alignment horizontal="center" vertical="center"/>
    </xf>
    <xf numFmtId="0" fontId="5" fillId="13" borderId="0" xfId="11" applyFont="1" applyFill="1"/>
    <xf numFmtId="4" fontId="34" fillId="13" borderId="0" xfId="11" applyNumberFormat="1" applyFont="1" applyFill="1" applyAlignment="1" applyProtection="1">
      <alignment vertical="center"/>
    </xf>
    <xf numFmtId="4" fontId="28" fillId="0" borderId="0" xfId="11" applyNumberFormat="1" applyFont="1" applyFill="1" applyAlignment="1" applyProtection="1">
      <alignment vertical="center"/>
    </xf>
    <xf numFmtId="0" fontId="33" fillId="0" borderId="0" xfId="11" applyFont="1" applyFill="1" applyBorder="1" applyAlignment="1">
      <alignment horizontal="center" vertical="center"/>
    </xf>
    <xf numFmtId="0" fontId="32" fillId="0" borderId="0" xfId="11" applyFont="1" applyFill="1" applyBorder="1" applyAlignment="1">
      <alignment horizontal="center" vertical="center"/>
    </xf>
    <xf numFmtId="3" fontId="33" fillId="0" borderId="0" xfId="11" applyNumberFormat="1" applyFont="1" applyFill="1" applyBorder="1" applyAlignment="1">
      <alignment horizontal="center" vertical="top"/>
    </xf>
    <xf numFmtId="0" fontId="35" fillId="13" borderId="0" xfId="11" applyFont="1" applyFill="1" applyBorder="1" applyAlignment="1">
      <alignment horizontal="left" vertical="center" indent="2"/>
    </xf>
    <xf numFmtId="0" fontId="35" fillId="13" borderId="0" xfId="11" applyFont="1" applyFill="1" applyBorder="1" applyAlignment="1">
      <alignment horizontal="left" vertical="center" wrapText="1" indent="2"/>
    </xf>
    <xf numFmtId="0" fontId="5" fillId="13" borderId="0" xfId="11" applyFont="1" applyFill="1" applyBorder="1" applyAlignment="1">
      <alignment horizontal="center" vertical="center" wrapText="1"/>
    </xf>
    <xf numFmtId="0" fontId="35" fillId="13" borderId="0" xfId="11" applyFont="1" applyFill="1" applyBorder="1" applyAlignment="1">
      <alignment horizontal="center" vertical="center" wrapText="1"/>
    </xf>
    <xf numFmtId="14" fontId="5" fillId="0" borderId="0" xfId="11" applyNumberFormat="1" applyFont="1" applyFill="1" applyBorder="1" applyAlignment="1" applyProtection="1">
      <alignment horizontal="center" vertical="center"/>
      <protection locked="0"/>
    </xf>
    <xf numFmtId="0" fontId="35" fillId="0" borderId="0" xfId="11" applyFont="1" applyFill="1" applyBorder="1" applyAlignment="1">
      <alignment horizontal="center" vertical="center" wrapText="1"/>
    </xf>
    <xf numFmtId="0" fontId="35" fillId="13" borderId="0" xfId="11" applyFont="1" applyFill="1" applyBorder="1" applyAlignment="1">
      <alignment horizontal="center" vertical="center"/>
    </xf>
    <xf numFmtId="3" fontId="5" fillId="13" borderId="0" xfId="11" applyNumberFormat="1" applyFont="1" applyFill="1" applyBorder="1" applyAlignment="1">
      <alignment horizontal="center" vertical="top"/>
    </xf>
    <xf numFmtId="0" fontId="6" fillId="0" borderId="0" xfId="11" applyFont="1" applyFill="1" applyBorder="1" applyAlignment="1">
      <alignment horizontal="center" vertical="center"/>
    </xf>
    <xf numFmtId="0" fontId="36" fillId="0" borderId="0" xfId="11" applyFont="1" applyFill="1" applyBorder="1" applyAlignment="1">
      <alignment horizontal="center" vertical="center"/>
    </xf>
    <xf numFmtId="0" fontId="36" fillId="0" borderId="0" xfId="11" applyFont="1" applyFill="1" applyBorder="1" applyAlignment="1">
      <alignment horizontal="center" vertical="center" wrapText="1"/>
    </xf>
    <xf numFmtId="3" fontId="6" fillId="0" borderId="0" xfId="11" applyNumberFormat="1" applyFont="1" applyFill="1" applyBorder="1" applyAlignment="1">
      <alignment horizontal="center" vertical="top"/>
    </xf>
    <xf numFmtId="165" fontId="15" fillId="15" borderId="1" xfId="16" applyNumberFormat="1" applyFont="1" applyFill="1" applyBorder="1" applyAlignment="1">
      <alignment horizontal="right" wrapText="1"/>
    </xf>
    <xf numFmtId="165" fontId="13" fillId="6" borderId="1" xfId="16" applyNumberFormat="1" applyFont="1" applyFill="1" applyBorder="1" applyAlignment="1">
      <alignment horizontal="right" wrapText="1"/>
    </xf>
    <xf numFmtId="3" fontId="15" fillId="8" borderId="1" xfId="0" applyNumberFormat="1" applyFont="1" applyFill="1" applyBorder="1" applyAlignment="1">
      <alignment horizontal="right" wrapText="1"/>
    </xf>
    <xf numFmtId="3" fontId="15" fillId="11" borderId="1" xfId="0" applyNumberFormat="1" applyFont="1" applyFill="1" applyBorder="1" applyAlignment="1">
      <alignment horizontal="right" wrapText="1"/>
    </xf>
    <xf numFmtId="3" fontId="15" fillId="9" borderId="1" xfId="0" applyNumberFormat="1" applyFont="1" applyFill="1" applyBorder="1" applyAlignment="1">
      <alignment horizontal="right" wrapText="1"/>
    </xf>
    <xf numFmtId="3" fontId="15" fillId="10" borderId="1" xfId="0" applyNumberFormat="1" applyFont="1" applyFill="1" applyBorder="1" applyAlignment="1">
      <alignment horizontal="right" wrapText="1"/>
    </xf>
    <xf numFmtId="3" fontId="15" fillId="12" borderId="1" xfId="0" applyNumberFormat="1" applyFont="1" applyFill="1" applyBorder="1" applyAlignment="1">
      <alignment horizontal="right" wrapText="1"/>
    </xf>
    <xf numFmtId="3" fontId="15" fillId="16" borderId="1" xfId="0" applyNumberFormat="1" applyFont="1" applyFill="1" applyBorder="1" applyAlignment="1">
      <alignment horizontal="right" wrapText="1"/>
    </xf>
    <xf numFmtId="165" fontId="13" fillId="15" borderId="1" xfId="16" applyNumberFormat="1" applyFont="1" applyFill="1" applyBorder="1" applyAlignment="1">
      <alignment horizontal="right" wrapText="1"/>
    </xf>
    <xf numFmtId="165" fontId="15" fillId="16" borderId="1" xfId="16" applyNumberFormat="1" applyFont="1" applyFill="1" applyBorder="1" applyAlignment="1">
      <alignment horizontal="right" wrapText="1"/>
    </xf>
    <xf numFmtId="0" fontId="5" fillId="6" borderId="8" xfId="10" applyFont="1" applyFill="1" applyBorder="1" applyAlignment="1" applyProtection="1">
      <alignment horizontal="right" wrapText="1"/>
    </xf>
    <xf numFmtId="0" fontId="6" fillId="0" borderId="1" xfId="10" applyFont="1" applyFill="1" applyBorder="1" applyAlignment="1" applyProtection="1">
      <alignment horizontal="right" wrapText="1"/>
    </xf>
    <xf numFmtId="0" fontId="6" fillId="6" borderId="1" xfId="10" applyFont="1" applyFill="1" applyBorder="1" applyAlignment="1" applyProtection="1">
      <alignment horizontal="right" wrapText="1"/>
    </xf>
    <xf numFmtId="3" fontId="13" fillId="0" borderId="2" xfId="0" applyNumberFormat="1" applyFont="1" applyFill="1" applyBorder="1" applyAlignment="1">
      <alignment horizontal="right" wrapText="1"/>
    </xf>
    <xf numFmtId="3" fontId="13" fillId="0" borderId="1" xfId="0" applyNumberFormat="1" applyFont="1" applyFill="1" applyBorder="1" applyAlignment="1">
      <alignment horizontal="right" wrapText="1"/>
    </xf>
    <xf numFmtId="3" fontId="6" fillId="13" borderId="1" xfId="10" applyNumberFormat="1" applyFont="1" applyFill="1" applyBorder="1" applyAlignment="1" applyProtection="1">
      <alignment horizontal="right" wrapText="1"/>
      <protection locked="0"/>
    </xf>
    <xf numFmtId="3" fontId="6" fillId="0" borderId="1" xfId="10" applyNumberFormat="1" applyFont="1" applyFill="1" applyBorder="1" applyAlignment="1">
      <alignment horizontal="right" wrapText="1"/>
    </xf>
    <xf numFmtId="3" fontId="6" fillId="0" borderId="1" xfId="10" applyNumberFormat="1" applyFont="1" applyFill="1" applyBorder="1" applyAlignment="1" applyProtection="1">
      <alignment horizontal="right" wrapText="1"/>
      <protection locked="0"/>
    </xf>
    <xf numFmtId="165" fontId="15" fillId="9" borderId="1" xfId="16" applyNumberFormat="1" applyFont="1" applyFill="1" applyBorder="1" applyAlignment="1">
      <alignment horizontal="right" wrapText="1"/>
    </xf>
    <xf numFmtId="165" fontId="15" fillId="11" borderId="1" xfId="16" applyNumberFormat="1" applyFont="1" applyFill="1" applyBorder="1" applyAlignment="1">
      <alignment horizontal="right" wrapText="1"/>
    </xf>
    <xf numFmtId="165" fontId="5" fillId="14" borderId="1" xfId="16" applyNumberFormat="1" applyFont="1" applyFill="1" applyBorder="1" applyAlignment="1">
      <alignment horizontal="right" wrapText="1"/>
    </xf>
    <xf numFmtId="165" fontId="6" fillId="6" borderId="1" xfId="16" applyNumberFormat="1" applyFont="1" applyFill="1" applyBorder="1" applyAlignment="1">
      <alignment horizontal="right" wrapText="1"/>
    </xf>
    <xf numFmtId="165" fontId="15" fillId="16" borderId="9" xfId="16" applyNumberFormat="1" applyFont="1" applyFill="1" applyBorder="1" applyAlignment="1">
      <alignment horizontal="right" wrapText="1"/>
    </xf>
    <xf numFmtId="0" fontId="5" fillId="13" borderId="0" xfId="11" applyFont="1" applyFill="1" applyBorder="1" applyAlignment="1">
      <alignment horizontal="center" vertical="center"/>
    </xf>
    <xf numFmtId="3" fontId="31" fillId="0" borderId="0" xfId="11" applyNumberFormat="1" applyFont="1" applyAlignment="1" applyProtection="1">
      <alignment horizontal="center" vertical="center"/>
    </xf>
    <xf numFmtId="49" fontId="7" fillId="0" borderId="0" xfId="0" quotePrefix="1" applyNumberFormat="1" applyFont="1" applyAlignment="1">
      <alignment horizontal="left" vertical="top"/>
    </xf>
    <xf numFmtId="0" fontId="27"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5" fillId="4" borderId="0" xfId="10" applyFont="1" applyFill="1" applyBorder="1" applyAlignment="1">
      <alignment horizontal="left"/>
    </xf>
    <xf numFmtId="0" fontId="6" fillId="4" borderId="6" xfId="10" applyFont="1" applyFill="1" applyBorder="1" applyAlignment="1">
      <alignment horizontal="center"/>
    </xf>
    <xf numFmtId="0" fontId="5" fillId="4" borderId="0" xfId="10" applyFont="1" applyFill="1" applyBorder="1" applyAlignment="1">
      <alignment horizontal="left"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13" borderId="1" xfId="0" applyFont="1" applyFill="1" applyBorder="1" applyAlignment="1">
      <alignment horizontal="left" vertical="center" wrapText="1"/>
    </xf>
    <xf numFmtId="0" fontId="5" fillId="5" borderId="2" xfId="10" applyFont="1" applyFill="1" applyBorder="1" applyAlignment="1">
      <alignment horizontal="center" vertical="center"/>
    </xf>
    <xf numFmtId="0" fontId="5" fillId="5" borderId="3" xfId="10" applyFont="1" applyFill="1" applyBorder="1" applyAlignment="1">
      <alignment horizontal="center" vertical="center"/>
    </xf>
    <xf numFmtId="0" fontId="5" fillId="5" borderId="4" xfId="1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13" borderId="2" xfId="0" applyFont="1" applyFill="1" applyBorder="1" applyAlignment="1">
      <alignment horizontal="left" vertical="center" wrapText="1"/>
    </xf>
    <xf numFmtId="0" fontId="15" fillId="13" borderId="3" xfId="0" applyFont="1" applyFill="1" applyBorder="1" applyAlignment="1">
      <alignment horizontal="left" vertical="center" wrapText="1"/>
    </xf>
    <xf numFmtId="0" fontId="15" fillId="13" borderId="4"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5" fillId="12" borderId="2" xfId="0" applyFont="1" applyFill="1" applyBorder="1" applyAlignment="1">
      <alignment horizontal="left" vertical="center" wrapText="1"/>
    </xf>
    <xf numFmtId="0" fontId="15" fillId="12" borderId="3" xfId="0" applyFont="1" applyFill="1" applyBorder="1" applyAlignment="1">
      <alignment horizontal="left" vertical="center" wrapText="1"/>
    </xf>
    <xf numFmtId="0" fontId="15" fillId="12" borderId="4"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15" fillId="10" borderId="3"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6" fillId="0" borderId="1" xfId="10" applyFont="1" applyFill="1" applyBorder="1" applyAlignment="1" applyProtection="1">
      <alignment horizontal="left" vertical="center" wrapText="1"/>
    </xf>
    <xf numFmtId="0" fontId="6" fillId="0" borderId="2" xfId="10" applyFont="1" applyFill="1" applyBorder="1" applyAlignment="1" applyProtection="1">
      <alignment horizontal="left" wrapText="1"/>
    </xf>
    <xf numFmtId="0" fontId="6" fillId="0" borderId="3" xfId="10" applyFont="1" applyFill="1" applyBorder="1" applyAlignment="1" applyProtection="1">
      <alignment horizontal="left" wrapText="1"/>
    </xf>
    <xf numFmtId="0" fontId="6" fillId="0" borderId="4" xfId="10" applyFont="1" applyFill="1" applyBorder="1" applyAlignment="1" applyProtection="1">
      <alignment horizontal="left" wrapText="1"/>
    </xf>
    <xf numFmtId="0" fontId="15" fillId="10" borderId="1" xfId="0" applyFont="1" applyFill="1" applyBorder="1" applyAlignment="1">
      <alignment horizontal="center" vertical="center" wrapText="1"/>
    </xf>
    <xf numFmtId="0" fontId="6" fillId="0" borderId="2" xfId="10" applyFont="1" applyFill="1" applyBorder="1" applyAlignment="1" applyProtection="1">
      <alignment horizontal="left" vertical="center" wrapText="1"/>
    </xf>
    <xf numFmtId="0" fontId="6" fillId="0" borderId="3" xfId="10" applyFont="1" applyFill="1" applyBorder="1" applyAlignment="1" applyProtection="1">
      <alignment horizontal="left" vertical="center" wrapText="1"/>
    </xf>
    <xf numFmtId="0" fontId="6" fillId="0" borderId="4" xfId="10" applyFont="1" applyFill="1" applyBorder="1" applyAlignment="1" applyProtection="1">
      <alignment horizontal="left" vertical="center" wrapText="1"/>
    </xf>
    <xf numFmtId="0" fontId="6" fillId="0" borderId="8" xfId="1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6" fillId="13" borderId="2" xfId="10" applyFont="1" applyFill="1" applyBorder="1" applyAlignment="1">
      <alignment vertical="center" wrapText="1"/>
    </xf>
    <xf numFmtId="0" fontId="6" fillId="13" borderId="3" xfId="10" applyFont="1" applyFill="1" applyBorder="1" applyAlignment="1">
      <alignment vertical="center" wrapText="1"/>
    </xf>
    <xf numFmtId="0" fontId="6" fillId="13" borderId="4" xfId="10" applyFont="1" applyFill="1" applyBorder="1" applyAlignment="1">
      <alignment vertical="center" wrapText="1"/>
    </xf>
    <xf numFmtId="0" fontId="5" fillId="0" borderId="2" xfId="10" applyFont="1" applyFill="1" applyBorder="1" applyAlignment="1">
      <alignment vertical="center"/>
    </xf>
    <xf numFmtId="0" fontId="5" fillId="0" borderId="3" xfId="10" applyFont="1" applyFill="1" applyBorder="1" applyAlignment="1">
      <alignment vertical="center"/>
    </xf>
    <xf numFmtId="0" fontId="5" fillId="0" borderId="4" xfId="10" applyFont="1" applyFill="1" applyBorder="1" applyAlignment="1">
      <alignment vertical="center"/>
    </xf>
    <xf numFmtId="0" fontId="6" fillId="0" borderId="2" xfId="11" applyFont="1" applyBorder="1" applyAlignment="1">
      <alignment horizontal="left" vertical="top" wrapText="1"/>
    </xf>
    <xf numFmtId="0" fontId="6" fillId="0" borderId="3" xfId="11" applyFont="1" applyBorder="1" applyAlignment="1">
      <alignment horizontal="left" vertical="top" wrapText="1"/>
    </xf>
    <xf numFmtId="0" fontId="6" fillId="0" borderId="4" xfId="11" applyFont="1" applyBorder="1" applyAlignment="1">
      <alignment horizontal="left" vertical="top" wrapText="1"/>
    </xf>
    <xf numFmtId="0" fontId="6" fillId="0" borderId="2" xfId="11" applyFont="1" applyBorder="1" applyAlignment="1">
      <alignment horizontal="left" wrapText="1"/>
    </xf>
    <xf numFmtId="0" fontId="6" fillId="0" borderId="3" xfId="11" applyFont="1" applyBorder="1" applyAlignment="1">
      <alignment horizontal="left" wrapText="1"/>
    </xf>
    <xf numFmtId="0" fontId="6" fillId="0" borderId="4" xfId="11" applyFont="1" applyBorder="1" applyAlignment="1">
      <alignment horizontal="left"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4" xfId="0" applyFont="1" applyFill="1" applyBorder="1" applyAlignment="1">
      <alignment horizontal="left" vertical="center" wrapText="1"/>
    </xf>
    <xf numFmtId="0" fontId="15" fillId="12" borderId="7" xfId="0" applyFont="1" applyFill="1" applyBorder="1" applyAlignment="1">
      <alignment horizontal="left" vertical="center" wrapText="1"/>
    </xf>
    <xf numFmtId="0" fontId="15" fillId="12" borderId="10" xfId="0" applyFont="1" applyFill="1" applyBorder="1" applyAlignment="1">
      <alignment horizontal="left" vertical="center" wrapText="1"/>
    </xf>
    <xf numFmtId="0" fontId="15" fillId="12" borderId="11" xfId="0" applyFont="1" applyFill="1" applyBorder="1" applyAlignment="1">
      <alignment horizontal="left" vertical="center" wrapText="1"/>
    </xf>
    <xf numFmtId="0" fontId="6" fillId="0" borderId="1" xfId="10" applyFont="1" applyFill="1" applyBorder="1" applyAlignment="1" applyProtection="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13" fillId="0" borderId="4" xfId="0" applyFont="1" applyFill="1" applyBorder="1" applyAlignment="1">
      <alignment horizontal="left" wrapText="1"/>
    </xf>
    <xf numFmtId="0" fontId="6" fillId="0" borderId="2" xfId="11" applyFont="1" applyFill="1" applyBorder="1" applyAlignment="1">
      <alignment horizontal="left" wrapText="1"/>
    </xf>
    <xf numFmtId="0" fontId="6" fillId="0" borderId="3" xfId="11" applyFont="1" applyFill="1" applyBorder="1" applyAlignment="1">
      <alignment horizontal="left" wrapText="1"/>
    </xf>
    <xf numFmtId="0" fontId="6" fillId="0" borderId="4" xfId="11" applyFont="1" applyFill="1" applyBorder="1" applyAlignment="1">
      <alignment horizontal="left" wrapText="1"/>
    </xf>
  </cellXfs>
  <cellStyles count="22">
    <cellStyle name="Normal 108" xfId="14" xr:uid="{0B59621B-A4B8-4878-958A-DBF3A3B95A6A}"/>
    <cellStyle name="Normal 110 2 11 2 3" xfId="13" xr:uid="{2F3DA8F5-67CD-47D5-87D1-8232CC8A8356}"/>
    <cellStyle name="TableStyleLight1 4" xfId="9" xr:uid="{DB020CA6-E4E8-4863-AE44-B6A4888B7835}"/>
    <cellStyle name="Κανονικό" xfId="0" builtinId="0"/>
    <cellStyle name="Κανονικό 10 3 2 3 2" xfId="15" xr:uid="{DBC83AC1-0788-48D7-900C-90C1614E8F59}"/>
    <cellStyle name="Κανονικό 11 2" xfId="10" xr:uid="{948480B6-2339-42E6-8767-C5DAB85D5912}"/>
    <cellStyle name="Κανονικό 13 3 4 2 3 2" xfId="12" xr:uid="{D92B8AEB-AC85-4498-AA45-576C5E4F93D4}"/>
    <cellStyle name="Κανονικό 2 10" xfId="20" xr:uid="{FBCC7E19-E054-4FFA-9F88-085E4028C5E3}"/>
    <cellStyle name="Κανονικό 2 14" xfId="11" xr:uid="{A262A9FF-718A-489D-BE7F-84E73BE92D62}"/>
    <cellStyle name="Κανονικό 2 18" xfId="8" xr:uid="{9BE9D7B8-B17A-4A63-B274-C10B341ABD41}"/>
    <cellStyle name="Κανονικό 2 2" xfId="2" xr:uid="{00000000-0005-0000-0000-000001000000}"/>
    <cellStyle name="Κανονικό 2 2 2 3" xfId="5" xr:uid="{00000000-0005-0000-0000-000002000000}"/>
    <cellStyle name="Κανονικό 20" xfId="3" xr:uid="{00000000-0005-0000-0000-000003000000}"/>
    <cellStyle name="Κανονικό 3 2" xfId="18" xr:uid="{3A35CB2D-5F4D-4B1D-A942-71540562A35A}"/>
    <cellStyle name="Κανονικό 4 2 2 2" xfId="1" xr:uid="{00000000-0005-0000-0000-000004000000}"/>
    <cellStyle name="Κανονικό 4 2 8" xfId="4" xr:uid="{00000000-0005-0000-0000-000005000000}"/>
    <cellStyle name="Κανονικό 4 3" xfId="7" xr:uid="{00000000-0005-0000-0000-000006000000}"/>
    <cellStyle name="Κανονικό 4 5" xfId="6" xr:uid="{00000000-0005-0000-0000-000007000000}"/>
    <cellStyle name="Κανονικό 7" xfId="19" xr:uid="{B82A4C1F-913E-426F-A222-3CC147F19547}"/>
    <cellStyle name="Κόμμα" xfId="16" builtinId="3"/>
    <cellStyle name="Κόμμα 2" xfId="21" xr:uid="{4C238F5D-B21F-441E-9823-CB9CED6807CE}"/>
    <cellStyle name="Κόμμα 3" xfId="17" xr:uid="{754DDFC3-C3B1-4A99-A3A7-E462E912B6A3}"/>
  </cellStyles>
  <dxfs count="0"/>
  <tableStyles count="0" defaultTableStyle="TableStyleMedium2" defaultPivotStyle="PivotStyleLight16"/>
  <colors>
    <mruColors>
      <color rgb="FFFF00FF"/>
      <color rgb="FFCCECFF"/>
      <color rgb="FFD5DCE4"/>
      <color rgb="FF99CCFF"/>
      <color rgb="FFCC00FF"/>
      <color rgb="FF33CCFF"/>
      <color rgb="FF66FF99"/>
      <color rgb="FF66FFFF"/>
      <color rgb="FFFFCC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calcChain" Target="calcChai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sharedStrings" Target="sharedString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TMHMA_D/&#922;&#913;&#932;&#913;&#929;&#932;&#921;&#931;&#919;%20-%20&#917;&#922;&#932;&#917;&#923;&#917;&#931;&#919;%20&#928;.&#933;/2022/&#917;&#947;&#954;&#973;&#954;&#955;&#953;&#959;&#962;%20&#954;&#945;&#964;&#940;&#961;&#964;&#953;&#963;&#951;&#962;%202022/&#928;&#945;&#961;&#940;&#961;&#964;&#951;&#956;&#945;%20&#914;/&#964;&#949;&#955;&#953;&#954;&#959;&#943;%20&#960;&#943;&#957;&#945;&#954;&#949;&#962;/E/C/Users/geoffreygottlieb/Downloads/Data1/pdr/DATA/CA/CRI/EXTERNAL/Output/Other-2002/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seignior"/>
      <sheetName val="data"/>
      <sheetName val="ΛΙΣΤΑ 2"/>
      <sheetName val="ΛΙΣΤΑ 1"/>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SUMMARY"/>
      <sheetName val="PRIVATE_OLD"/>
      <sheetName val="a"/>
      <sheetName val="Φύλλο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row r="2">
          <cell r="A2" t="str">
            <v>Table 4. Outstanding Fund Credit by Region 1/</v>
          </cell>
        </row>
      </sheetData>
      <sheetData sheetId="42">
        <row r="2">
          <cell r="A2" t="str">
            <v>Table 4. Outstanding Fund Credit by Region 1/</v>
          </cell>
        </row>
      </sheetData>
      <sheetData sheetId="43"/>
      <sheetData sheetId="44"/>
      <sheetData sheetId="45">
        <row r="2">
          <cell r="A2" t="str">
            <v>Table 4. Outstanding Fund Credit by Region 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 val="C"/>
      <sheetName val="Indic"/>
      <sheetName val="Ex rate bloom"/>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 val="IDA-tab7"/>
      <sheetName val="C"/>
      <sheetName val="Indic"/>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5">
          <cell r="F15" t="str">
            <v>AUG</v>
          </cell>
        </row>
      </sheetData>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 val="COP FED"/>
      <sheetName val="Table 5"/>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Ex rate bloom"/>
      <sheetName val="CPIINDEX"/>
      <sheetName val="2"/>
      <sheetName val="COP FED"/>
      <sheetName val="IDA-tab7"/>
      <sheetName val="summary bop"/>
      <sheetName val="med"/>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 val="Indic"/>
      <sheetName val="Ex rate bloom"/>
      <sheetName val="ex rate"/>
      <sheetName val="CPIINDEX"/>
      <sheetName val="data"/>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 val="monsurv-bc"/>
      <sheetName val="ex rate"/>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
          <cell r="A1" t="str">
            <v>DIRECCION NACIONAL DE</v>
          </cell>
        </row>
      </sheetData>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CPIINDEX"/>
      <sheetName val="IDA-tab7"/>
      <sheetName val="C"/>
      <sheetName val="monsurv-bc"/>
      <sheetName val="debt restructuring comparison c"/>
      <sheetName val="pla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0</v>
          </cell>
        </row>
      </sheetData>
      <sheetData sheetId="107">
        <row r="4">
          <cell r="A4">
            <v>0</v>
          </cell>
        </row>
      </sheetData>
      <sheetData sheetId="108">
        <row r="4">
          <cell r="A4">
            <v>0</v>
          </cell>
        </row>
      </sheetData>
      <sheetData sheetId="109">
        <row r="4">
          <cell r="A4">
            <v>0</v>
          </cell>
        </row>
      </sheetData>
      <sheetData sheetId="110">
        <row r="4">
          <cell r="A4">
            <v>0</v>
          </cell>
        </row>
      </sheetData>
      <sheetData sheetId="111">
        <row r="4">
          <cell r="A4">
            <v>0</v>
          </cell>
        </row>
      </sheetData>
      <sheetData sheetId="112">
        <row r="4">
          <cell r="A4">
            <v>0</v>
          </cell>
        </row>
      </sheetData>
      <sheetData sheetId="113">
        <row r="4">
          <cell r="A4">
            <v>0</v>
          </cell>
        </row>
      </sheetData>
      <sheetData sheetId="114">
        <row r="4">
          <cell r="A4">
            <v>0</v>
          </cell>
        </row>
      </sheetData>
      <sheetData sheetId="115">
        <row r="4">
          <cell r="A4">
            <v>0</v>
          </cell>
        </row>
      </sheetData>
      <sheetData sheetId="116">
        <row r="4">
          <cell r="A4">
            <v>0</v>
          </cell>
        </row>
      </sheetData>
      <sheetData sheetId="117">
        <row r="4">
          <cell r="A4">
            <v>0</v>
          </cell>
        </row>
      </sheetData>
      <sheetData sheetId="118">
        <row r="4">
          <cell r="A4">
            <v>0</v>
          </cell>
        </row>
      </sheetData>
      <sheetData sheetId="119">
        <row r="4">
          <cell r="A4">
            <v>0</v>
          </cell>
        </row>
      </sheetData>
      <sheetData sheetId="120">
        <row r="4">
          <cell r="A4">
            <v>0</v>
          </cell>
        </row>
      </sheetData>
      <sheetData sheetId="121">
        <row r="4">
          <cell r="A4">
            <v>0</v>
          </cell>
        </row>
      </sheetData>
      <sheetData sheetId="122">
        <row r="4">
          <cell r="A4">
            <v>0</v>
          </cell>
        </row>
      </sheetData>
      <sheetData sheetId="123">
        <row r="4">
          <cell r="A4">
            <v>0</v>
          </cell>
        </row>
      </sheetData>
      <sheetData sheetId="124">
        <row r="4">
          <cell r="A4">
            <v>0</v>
          </cell>
        </row>
      </sheetData>
      <sheetData sheetId="125">
        <row r="4">
          <cell r="A4">
            <v>0</v>
          </cell>
        </row>
      </sheetData>
      <sheetData sheetId="126">
        <row r="4">
          <cell r="A4">
            <v>0</v>
          </cell>
        </row>
      </sheetData>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IDA-tab7"/>
      <sheetName val="e"/>
      <sheetName val="aq"/>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37_&amp;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PRIVATE_OLD"/>
      <sheetName val="COP FED"/>
      <sheetName val="11 rev 94 "/>
      <sheetName val="monsurv-bc"/>
      <sheetName val="Indic"/>
      <sheetName val="excise"/>
      <sheetName val="weoq4"/>
      <sheetName val="sr 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 val="Indic"/>
      <sheetName val="Ex rate bloom"/>
      <sheetName val="ex rate"/>
      <sheetName val="plantres"/>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I11">
            <v>0</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Θέμα του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D1D1-DFAF-4AA4-8972-721E46AED1DA}">
  <dimension ref="A1:R142"/>
  <sheetViews>
    <sheetView tabSelected="1" view="pageBreakPreview" zoomScaleNormal="100" zoomScaleSheetLayoutView="100" workbookViewId="0">
      <pane ySplit="10" topLeftCell="A126" activePane="bottomLeft" state="frozen"/>
      <selection activeCell="C69" sqref="C69:E69"/>
      <selection pane="bottomLeft" activeCell="G115" sqref="G115"/>
    </sheetView>
  </sheetViews>
  <sheetFormatPr defaultRowHeight="12.75" x14ac:dyDescent="0.2"/>
  <cols>
    <col min="1" max="1" width="3.7109375" style="14" bestFit="1" customWidth="1"/>
    <col min="2" max="2" width="28.85546875" style="5" customWidth="1"/>
    <col min="3" max="3" width="28.5703125" style="25" customWidth="1"/>
    <col min="4" max="4" width="9.7109375" style="5" customWidth="1"/>
    <col min="5" max="5" width="20" style="5" customWidth="1"/>
    <col min="6" max="6" width="16.85546875" style="52" customWidth="1"/>
    <col min="7" max="7" width="14.7109375" style="28" customWidth="1"/>
    <col min="8" max="8" width="15.5703125" style="28" customWidth="1"/>
    <col min="9" max="9" width="13.140625" style="28" customWidth="1"/>
    <col min="10" max="10" width="18.7109375" style="28" customWidth="1"/>
    <col min="11" max="14" width="13.140625" style="28" customWidth="1"/>
    <col min="15" max="16" width="9.140625" style="5"/>
    <col min="17" max="17" width="26.5703125" style="7" customWidth="1"/>
    <col min="18" max="16384" width="9.140625" style="5"/>
  </cols>
  <sheetData>
    <row r="1" spans="1:17" ht="24" customHeight="1" x14ac:dyDescent="0.2">
      <c r="A1" s="161" t="s">
        <v>109</v>
      </c>
      <c r="B1" s="162"/>
      <c r="C1" s="162"/>
      <c r="D1" s="162"/>
      <c r="E1" s="162"/>
      <c r="F1" s="162"/>
      <c r="G1" s="162"/>
      <c r="H1" s="162"/>
      <c r="I1" s="162"/>
      <c r="J1" s="162"/>
      <c r="K1" s="162"/>
      <c r="L1" s="162"/>
      <c r="M1" s="162"/>
      <c r="N1" s="162"/>
    </row>
    <row r="2" spans="1:17" ht="13.5" customHeight="1" x14ac:dyDescent="0.2">
      <c r="A2" s="60"/>
      <c r="B2" s="58"/>
      <c r="C2" s="58"/>
      <c r="D2" s="58"/>
      <c r="E2" s="58"/>
      <c r="F2" s="58"/>
      <c r="G2" s="58"/>
      <c r="H2" s="58"/>
      <c r="I2" s="58"/>
      <c r="J2" s="59"/>
      <c r="K2" s="59"/>
      <c r="L2" s="59"/>
      <c r="M2" s="59"/>
      <c r="N2" s="59"/>
    </row>
    <row r="3" spans="1:17" ht="15" customHeight="1" x14ac:dyDescent="0.2">
      <c r="A3" s="163" t="s">
        <v>87</v>
      </c>
      <c r="B3" s="163"/>
      <c r="C3" s="164"/>
      <c r="D3" s="164"/>
      <c r="E3" s="164"/>
      <c r="F3" s="66"/>
      <c r="G3" s="170" t="s">
        <v>116</v>
      </c>
      <c r="H3" s="171"/>
      <c r="I3" s="171"/>
      <c r="J3" s="171"/>
      <c r="K3" s="171"/>
      <c r="L3" s="171"/>
      <c r="M3" s="171"/>
      <c r="N3" s="172"/>
    </row>
    <row r="4" spans="1:17" ht="15" customHeight="1" x14ac:dyDescent="0.2">
      <c r="A4" s="163" t="s">
        <v>88</v>
      </c>
      <c r="B4" s="163"/>
      <c r="C4" s="164"/>
      <c r="D4" s="164"/>
      <c r="E4" s="164"/>
      <c r="F4" s="66"/>
      <c r="G4" s="66"/>
      <c r="H4" s="66"/>
      <c r="I4" s="66"/>
      <c r="J4" s="67"/>
      <c r="K4" s="67"/>
      <c r="L4" s="67"/>
      <c r="M4" s="67"/>
      <c r="N4" s="67"/>
    </row>
    <row r="5" spans="1:17" ht="28.5" customHeight="1" x14ac:dyDescent="0.2">
      <c r="A5" s="165" t="s">
        <v>89</v>
      </c>
      <c r="B5" s="165"/>
      <c r="C5" s="164"/>
      <c r="D5" s="164"/>
      <c r="E5" s="164"/>
      <c r="F5" s="66"/>
      <c r="G5" s="66"/>
      <c r="H5" s="66"/>
      <c r="I5" s="66"/>
      <c r="J5" s="67"/>
      <c r="K5" s="67"/>
      <c r="L5" s="67"/>
      <c r="M5" s="67"/>
      <c r="N5" s="67"/>
    </row>
    <row r="6" spans="1:17" ht="15" customHeight="1" x14ac:dyDescent="0.2">
      <c r="A6" s="163" t="s">
        <v>90</v>
      </c>
      <c r="B6" s="163"/>
      <c r="C6" s="164"/>
      <c r="D6" s="164"/>
      <c r="E6" s="164"/>
      <c r="F6" s="66"/>
      <c r="G6" s="66"/>
      <c r="H6" s="66"/>
      <c r="I6" s="66"/>
      <c r="J6" s="67"/>
      <c r="K6" s="67"/>
      <c r="L6" s="67"/>
      <c r="M6" s="67"/>
      <c r="N6" s="67"/>
    </row>
    <row r="7" spans="1:17" ht="15" customHeight="1" x14ac:dyDescent="0.2">
      <c r="A7" s="163" t="s">
        <v>91</v>
      </c>
      <c r="B7" s="163"/>
      <c r="C7" s="164"/>
      <c r="D7" s="164"/>
      <c r="E7" s="164"/>
      <c r="F7" s="66"/>
      <c r="G7" s="66"/>
      <c r="H7" s="66"/>
      <c r="I7" s="66"/>
      <c r="J7" s="67"/>
      <c r="K7" s="67"/>
      <c r="L7" s="67"/>
      <c r="M7" s="67"/>
      <c r="N7" s="67"/>
    </row>
    <row r="8" spans="1:17" x14ac:dyDescent="0.2">
      <c r="A8" s="60"/>
      <c r="B8" s="36"/>
      <c r="C8" s="36"/>
      <c r="D8" s="36"/>
      <c r="E8" s="36"/>
      <c r="F8" s="36"/>
      <c r="G8" s="36"/>
      <c r="H8" s="36"/>
      <c r="I8" s="36"/>
      <c r="J8" s="59"/>
      <c r="K8" s="59"/>
      <c r="L8" s="59"/>
      <c r="M8" s="59"/>
      <c r="N8" s="59"/>
    </row>
    <row r="9" spans="1:17" ht="15" customHeight="1" x14ac:dyDescent="0.2">
      <c r="A9" s="179" t="s">
        <v>0</v>
      </c>
      <c r="B9" s="180" t="s">
        <v>1</v>
      </c>
      <c r="C9" s="180" t="s">
        <v>2</v>
      </c>
      <c r="D9" s="180"/>
      <c r="E9" s="180"/>
      <c r="F9" s="90">
        <v>2024</v>
      </c>
      <c r="G9" s="90">
        <v>2025</v>
      </c>
      <c r="H9" s="90">
        <v>2025</v>
      </c>
      <c r="I9" s="90">
        <v>2025</v>
      </c>
      <c r="J9" s="90">
        <v>2025</v>
      </c>
      <c r="K9" s="90">
        <v>2026</v>
      </c>
      <c r="L9" s="90">
        <v>2027</v>
      </c>
      <c r="M9" s="90">
        <v>2028</v>
      </c>
      <c r="N9" s="90">
        <v>2029</v>
      </c>
      <c r="Q9" s="5"/>
    </row>
    <row r="10" spans="1:17" ht="43.5" customHeight="1" x14ac:dyDescent="0.2">
      <c r="A10" s="179"/>
      <c r="B10" s="180"/>
      <c r="C10" s="180"/>
      <c r="D10" s="180"/>
      <c r="E10" s="180"/>
      <c r="F10" s="91" t="s">
        <v>15</v>
      </c>
      <c r="G10" s="91" t="s">
        <v>70</v>
      </c>
      <c r="H10" s="91" t="s">
        <v>71</v>
      </c>
      <c r="I10" s="91" t="s">
        <v>72</v>
      </c>
      <c r="J10" s="91" t="s">
        <v>73</v>
      </c>
      <c r="K10" s="92" t="s">
        <v>3</v>
      </c>
      <c r="L10" s="92" t="s">
        <v>3</v>
      </c>
      <c r="M10" s="92" t="s">
        <v>3</v>
      </c>
      <c r="N10" s="92" t="s">
        <v>3</v>
      </c>
      <c r="Q10" s="5"/>
    </row>
    <row r="11" spans="1:17" ht="25.5" customHeight="1" x14ac:dyDescent="0.2">
      <c r="A11" s="13" t="s">
        <v>9</v>
      </c>
      <c r="B11" s="166" t="s">
        <v>61</v>
      </c>
      <c r="C11" s="167"/>
      <c r="D11" s="167"/>
      <c r="E11" s="168"/>
      <c r="F11" s="33">
        <f>'Τακτικός προϋπ.'!F11+'ΠΔΕ &amp; ΤΑΑ'!F11</f>
        <v>0</v>
      </c>
      <c r="G11" s="33">
        <f>'Τακτικός προϋπ.'!G11+'ΠΔΕ &amp; ΤΑΑ'!G11</f>
        <v>0</v>
      </c>
      <c r="H11" s="33">
        <f>'Τακτικός προϋπ.'!H11+'ΠΔΕ &amp; ΤΑΑ'!H11</f>
        <v>0</v>
      </c>
      <c r="I11" s="33">
        <f>'Τακτικός προϋπ.'!I11+'ΠΔΕ &amp; ΤΑΑ'!I11</f>
        <v>0</v>
      </c>
      <c r="J11" s="33">
        <f>'Τακτικός προϋπ.'!J11+'ΠΔΕ &amp; ΤΑΑ'!J11</f>
        <v>0</v>
      </c>
      <c r="K11" s="33">
        <f>'Τακτικός προϋπ.'!K11+'ΠΔΕ &amp; ΤΑΑ'!K11</f>
        <v>0</v>
      </c>
      <c r="L11" s="33">
        <f>'Τακτικός προϋπ.'!L11+'ΠΔΕ &amp; ΤΑΑ'!L11</f>
        <v>0</v>
      </c>
      <c r="M11" s="33">
        <f>'Τακτικός προϋπ.'!M11+'ΠΔΕ &amp; ΤΑΑ'!M11</f>
        <v>0</v>
      </c>
      <c r="N11" s="33">
        <f>'Τακτικός προϋπ.'!N11+'ΠΔΕ &amp; ΤΑΑ'!N11</f>
        <v>0</v>
      </c>
    </row>
    <row r="12" spans="1:17" x14ac:dyDescent="0.2">
      <c r="A12" s="62">
        <v>1</v>
      </c>
      <c r="B12" s="62">
        <v>11</v>
      </c>
      <c r="C12" s="169" t="s">
        <v>35</v>
      </c>
      <c r="D12" s="169"/>
      <c r="E12" s="169"/>
      <c r="F12" s="63">
        <f>'Τακτικός προϋπ.'!F12+'ΠΔΕ &amp; ΤΑΑ'!F12</f>
        <v>0</v>
      </c>
      <c r="G12" s="65">
        <f>'Τακτικός προϋπ.'!G12+'ΠΔΕ &amp; ΤΑΑ'!G12</f>
        <v>0</v>
      </c>
      <c r="H12" s="65">
        <f>'Τακτικός προϋπ.'!H12+'ΠΔΕ &amp; ΤΑΑ'!H12</f>
        <v>0</v>
      </c>
      <c r="I12" s="65">
        <f>'Τακτικός προϋπ.'!I12+'ΠΔΕ &amp; ΤΑΑ'!I12</f>
        <v>0</v>
      </c>
      <c r="J12" s="65">
        <f>'Τακτικός προϋπ.'!J12+'ΠΔΕ &amp; ΤΑΑ'!J12</f>
        <v>0</v>
      </c>
      <c r="K12" s="65">
        <f>'Τακτικός προϋπ.'!K12+'ΠΔΕ &amp; ΤΑΑ'!K12</f>
        <v>0</v>
      </c>
      <c r="L12" s="65">
        <f>'Τακτικός προϋπ.'!L12+'ΠΔΕ &amp; ΤΑΑ'!L12</f>
        <v>0</v>
      </c>
      <c r="M12" s="65">
        <f>'Τακτικός προϋπ.'!M12+'ΠΔΕ &amp; ΤΑΑ'!M12</f>
        <v>0</v>
      </c>
      <c r="N12" s="65">
        <f>'Τακτικός προϋπ.'!N12+'ΠΔΕ &amp; ΤΑΑ'!N12</f>
        <v>0</v>
      </c>
    </row>
    <row r="13" spans="1:17" x14ac:dyDescent="0.2">
      <c r="A13" s="62">
        <v>2</v>
      </c>
      <c r="B13" s="62">
        <v>12</v>
      </c>
      <c r="C13" s="169" t="s">
        <v>4</v>
      </c>
      <c r="D13" s="169"/>
      <c r="E13" s="169"/>
      <c r="F13" s="63">
        <f>'Τακτικός προϋπ.'!F13+'ΠΔΕ &amp; ΤΑΑ'!F13</f>
        <v>0</v>
      </c>
      <c r="G13" s="65">
        <f>'Τακτικός προϋπ.'!G13+'ΠΔΕ &amp; ΤΑΑ'!G13</f>
        <v>0</v>
      </c>
      <c r="H13" s="65">
        <f>'Τακτικός προϋπ.'!H13+'ΠΔΕ &amp; ΤΑΑ'!H13</f>
        <v>0</v>
      </c>
      <c r="I13" s="65">
        <f>'Τακτικός προϋπ.'!I13+'ΠΔΕ &amp; ΤΑΑ'!I13</f>
        <v>0</v>
      </c>
      <c r="J13" s="65">
        <f>'Τακτικός προϋπ.'!J13+'ΠΔΕ &amp; ΤΑΑ'!J13</f>
        <v>0</v>
      </c>
      <c r="K13" s="65">
        <f>'Τακτικός προϋπ.'!K13+'ΠΔΕ &amp; ΤΑΑ'!K13</f>
        <v>0</v>
      </c>
      <c r="L13" s="65">
        <f>'Τακτικός προϋπ.'!L13+'ΠΔΕ &amp; ΤΑΑ'!L13</f>
        <v>0</v>
      </c>
      <c r="M13" s="65">
        <f>'Τακτικός προϋπ.'!M13+'ΠΔΕ &amp; ΤΑΑ'!M13</f>
        <v>0</v>
      </c>
      <c r="N13" s="65">
        <f>'Τακτικός προϋπ.'!N13+'ΠΔΕ &amp; ΤΑΑ'!N13</f>
        <v>0</v>
      </c>
    </row>
    <row r="14" spans="1:17" ht="12" customHeight="1" x14ac:dyDescent="0.2">
      <c r="A14" s="62">
        <v>3</v>
      </c>
      <c r="B14" s="62">
        <v>13</v>
      </c>
      <c r="C14" s="169" t="s">
        <v>5</v>
      </c>
      <c r="D14" s="169"/>
      <c r="E14" s="169"/>
      <c r="F14" s="63">
        <f>'Τακτικός προϋπ.'!F14+'ΠΔΕ &amp; ΤΑΑ'!F14</f>
        <v>0</v>
      </c>
      <c r="G14" s="65">
        <f>'Τακτικός προϋπ.'!G14+'ΠΔΕ &amp; ΤΑΑ'!G14</f>
        <v>0</v>
      </c>
      <c r="H14" s="65">
        <f>'Τακτικός προϋπ.'!H14+'ΠΔΕ &amp; ΤΑΑ'!H14</f>
        <v>0</v>
      </c>
      <c r="I14" s="65">
        <f>'Τακτικός προϋπ.'!I14+'ΠΔΕ &amp; ΤΑΑ'!I14</f>
        <v>0</v>
      </c>
      <c r="J14" s="65">
        <f>'Τακτικός προϋπ.'!J14+'ΠΔΕ &amp; ΤΑΑ'!J14</f>
        <v>0</v>
      </c>
      <c r="K14" s="65">
        <f>'Τακτικός προϋπ.'!K14+'ΠΔΕ &amp; ΤΑΑ'!K14</f>
        <v>0</v>
      </c>
      <c r="L14" s="65">
        <f>'Τακτικός προϋπ.'!L14+'ΠΔΕ &amp; ΤΑΑ'!L14</f>
        <v>0</v>
      </c>
      <c r="M14" s="65">
        <f>'Τακτικός προϋπ.'!M14+'ΠΔΕ &amp; ΤΑΑ'!M14</f>
        <v>0</v>
      </c>
      <c r="N14" s="65">
        <f>'Τακτικός προϋπ.'!N14+'ΠΔΕ &amp; ΤΑΑ'!N14</f>
        <v>0</v>
      </c>
    </row>
    <row r="15" spans="1:17" ht="12.75" customHeight="1" x14ac:dyDescent="0.2">
      <c r="A15" s="8"/>
      <c r="B15" s="9">
        <v>13101</v>
      </c>
      <c r="C15" s="173" t="s">
        <v>103</v>
      </c>
      <c r="D15" s="174"/>
      <c r="E15" s="175"/>
      <c r="F15" s="47">
        <f>'Τακτικός προϋπ.'!F15+'ΠΔΕ &amp; ΤΑΑ'!F15</f>
        <v>0</v>
      </c>
      <c r="G15" s="49">
        <f>'Τακτικός προϋπ.'!G15+'ΠΔΕ &amp; ΤΑΑ'!G15</f>
        <v>0</v>
      </c>
      <c r="H15" s="49">
        <f>'Τακτικός προϋπ.'!H15+'ΠΔΕ &amp; ΤΑΑ'!H15</f>
        <v>0</v>
      </c>
      <c r="I15" s="49">
        <f>'Τακτικός προϋπ.'!I15+'ΠΔΕ &amp; ΤΑΑ'!I15</f>
        <v>0</v>
      </c>
      <c r="J15" s="49">
        <f>'Τακτικός προϋπ.'!J15+'ΠΔΕ &amp; ΤΑΑ'!J15</f>
        <v>0</v>
      </c>
      <c r="K15" s="49">
        <f>'Τακτικός προϋπ.'!K15+'ΠΔΕ &amp; ΤΑΑ'!K15</f>
        <v>0</v>
      </c>
      <c r="L15" s="49">
        <f>'Τακτικός προϋπ.'!L15+'ΠΔΕ &amp; ΤΑΑ'!L15</f>
        <v>0</v>
      </c>
      <c r="M15" s="49">
        <f>'Τακτικός προϋπ.'!M15+'ΠΔΕ &amp; ΤΑΑ'!M15</f>
        <v>0</v>
      </c>
      <c r="N15" s="49">
        <f>'Τακτικός προϋπ.'!N15+'ΠΔΕ &amp; ΤΑΑ'!N15</f>
        <v>0</v>
      </c>
    </row>
    <row r="16" spans="1:17" ht="24.75" customHeight="1" x14ac:dyDescent="0.2">
      <c r="A16" s="8"/>
      <c r="B16" s="46" t="s">
        <v>84</v>
      </c>
      <c r="C16" s="176" t="s">
        <v>107</v>
      </c>
      <c r="D16" s="177"/>
      <c r="E16" s="178"/>
      <c r="F16" s="47">
        <f>'Τακτικός προϋπ.'!F16+'ΠΔΕ &amp; ΤΑΑ'!F16</f>
        <v>0</v>
      </c>
      <c r="G16" s="49">
        <f>'Τακτικός προϋπ.'!G16+'ΠΔΕ &amp; ΤΑΑ'!G16</f>
        <v>0</v>
      </c>
      <c r="H16" s="49">
        <f>'Τακτικός προϋπ.'!H16+'ΠΔΕ &amp; ΤΑΑ'!H16</f>
        <v>0</v>
      </c>
      <c r="I16" s="49">
        <f>'Τακτικός προϋπ.'!I16+'ΠΔΕ &amp; ΤΑΑ'!I16</f>
        <v>0</v>
      </c>
      <c r="J16" s="49">
        <f>'Τακτικός προϋπ.'!J16+'ΠΔΕ &amp; ΤΑΑ'!J16</f>
        <v>0</v>
      </c>
      <c r="K16" s="49">
        <f>'Τακτικός προϋπ.'!K16+'ΠΔΕ &amp; ΤΑΑ'!K16</f>
        <v>0</v>
      </c>
      <c r="L16" s="49">
        <f>'Τακτικός προϋπ.'!L16+'ΠΔΕ &amp; ΤΑΑ'!L16</f>
        <v>0</v>
      </c>
      <c r="M16" s="49">
        <f>'Τακτικός προϋπ.'!M16+'ΠΔΕ &amp; ΤΑΑ'!M16</f>
        <v>0</v>
      </c>
      <c r="N16" s="49">
        <f>'Τακτικός προϋπ.'!N16+'ΠΔΕ &amp; ΤΑΑ'!N16</f>
        <v>0</v>
      </c>
    </row>
    <row r="17" spans="1:15" x14ac:dyDescent="0.2">
      <c r="A17" s="8"/>
      <c r="B17" s="11">
        <v>13401</v>
      </c>
      <c r="C17" s="187" t="s">
        <v>49</v>
      </c>
      <c r="D17" s="188"/>
      <c r="E17" s="189"/>
      <c r="F17" s="47">
        <f>'Τακτικός προϋπ.'!F17+'ΠΔΕ &amp; ΤΑΑ'!F17</f>
        <v>0</v>
      </c>
      <c r="G17" s="49">
        <f>'Τακτικός προϋπ.'!G17+'ΠΔΕ &amp; ΤΑΑ'!G17</f>
        <v>0</v>
      </c>
      <c r="H17" s="49">
        <f>'Τακτικός προϋπ.'!H17+'ΠΔΕ &amp; ΤΑΑ'!H17</f>
        <v>0</v>
      </c>
      <c r="I17" s="49">
        <f>'Τακτικός προϋπ.'!I17+'ΠΔΕ &amp; ΤΑΑ'!I17</f>
        <v>0</v>
      </c>
      <c r="J17" s="49">
        <f>'Τακτικός προϋπ.'!J17+'ΠΔΕ &amp; ΤΑΑ'!J17</f>
        <v>0</v>
      </c>
      <c r="K17" s="49">
        <f>'Τακτικός προϋπ.'!K17+'ΠΔΕ &amp; ΤΑΑ'!K17</f>
        <v>0</v>
      </c>
      <c r="L17" s="49">
        <f>'Τακτικός προϋπ.'!L17+'ΠΔΕ &amp; ΤΑΑ'!L17</f>
        <v>0</v>
      </c>
      <c r="M17" s="49">
        <f>'Τακτικός προϋπ.'!M17+'ΠΔΕ &amp; ΤΑΑ'!M17</f>
        <v>0</v>
      </c>
      <c r="N17" s="49">
        <f>'Τακτικός προϋπ.'!N17+'ΠΔΕ &amp; ΤΑΑ'!N17</f>
        <v>0</v>
      </c>
    </row>
    <row r="18" spans="1:15" x14ac:dyDescent="0.2">
      <c r="A18" s="62">
        <v>4</v>
      </c>
      <c r="B18" s="62">
        <v>14</v>
      </c>
      <c r="C18" s="169" t="s">
        <v>6</v>
      </c>
      <c r="D18" s="169"/>
      <c r="E18" s="169"/>
      <c r="F18" s="63">
        <f>'Τακτικός προϋπ.'!F18+'ΠΔΕ &amp; ΤΑΑ'!F18</f>
        <v>0</v>
      </c>
      <c r="G18" s="65">
        <f>'Τακτικός προϋπ.'!G18+'ΠΔΕ &amp; ΤΑΑ'!G18</f>
        <v>0</v>
      </c>
      <c r="H18" s="65">
        <f>'Τακτικός προϋπ.'!H18+'ΠΔΕ &amp; ΤΑΑ'!H18</f>
        <v>0</v>
      </c>
      <c r="I18" s="65">
        <f>'Τακτικός προϋπ.'!I18+'ΠΔΕ &amp; ΤΑΑ'!I18</f>
        <v>0</v>
      </c>
      <c r="J18" s="65">
        <f>'Τακτικός προϋπ.'!J18+'ΠΔΕ &amp; ΤΑΑ'!J18</f>
        <v>0</v>
      </c>
      <c r="K18" s="65">
        <f>'Τακτικός προϋπ.'!K18+'ΠΔΕ &amp; ΤΑΑ'!K18</f>
        <v>0</v>
      </c>
      <c r="L18" s="65">
        <f>'Τακτικός προϋπ.'!L18+'ΠΔΕ &amp; ΤΑΑ'!L18</f>
        <v>0</v>
      </c>
      <c r="M18" s="65">
        <f>'Τακτικός προϋπ.'!M18+'ΠΔΕ &amp; ΤΑΑ'!M18</f>
        <v>0</v>
      </c>
      <c r="N18" s="65">
        <f>'Τακτικός προϋπ.'!N18+'ΠΔΕ &amp; ΤΑΑ'!N18</f>
        <v>0</v>
      </c>
      <c r="O18" s="12"/>
    </row>
    <row r="19" spans="1:15" x14ac:dyDescent="0.2">
      <c r="A19" s="62">
        <v>5</v>
      </c>
      <c r="B19" s="62">
        <v>15</v>
      </c>
      <c r="C19" s="169" t="s">
        <v>7</v>
      </c>
      <c r="D19" s="169"/>
      <c r="E19" s="169"/>
      <c r="F19" s="63">
        <f>'Τακτικός προϋπ.'!F19+'ΠΔΕ &amp; ΤΑΑ'!F19</f>
        <v>0</v>
      </c>
      <c r="G19" s="65">
        <f>'Τακτικός προϋπ.'!G19+'ΠΔΕ &amp; ΤΑΑ'!G19</f>
        <v>0</v>
      </c>
      <c r="H19" s="65">
        <f>'Τακτικός προϋπ.'!H19+'ΠΔΕ &amp; ΤΑΑ'!H19</f>
        <v>0</v>
      </c>
      <c r="I19" s="65">
        <f>'Τακτικός προϋπ.'!I19+'ΠΔΕ &amp; ΤΑΑ'!I19</f>
        <v>0</v>
      </c>
      <c r="J19" s="65">
        <f>'Τακτικός προϋπ.'!J19+'ΠΔΕ &amp; ΤΑΑ'!J19</f>
        <v>0</v>
      </c>
      <c r="K19" s="65">
        <f>'Τακτικός προϋπ.'!K19+'ΠΔΕ &amp; ΤΑΑ'!K19</f>
        <v>0</v>
      </c>
      <c r="L19" s="65">
        <f>'Τακτικός προϋπ.'!L19+'ΠΔΕ &amp; ΤΑΑ'!L19</f>
        <v>0</v>
      </c>
      <c r="M19" s="65">
        <f>'Τακτικός προϋπ.'!M19+'ΠΔΕ &amp; ΤΑΑ'!M19</f>
        <v>0</v>
      </c>
      <c r="N19" s="65">
        <f>'Τακτικός προϋπ.'!N19+'ΠΔΕ &amp; ΤΑΑ'!N19</f>
        <v>0</v>
      </c>
    </row>
    <row r="20" spans="1:15" x14ac:dyDescent="0.2">
      <c r="A20" s="8"/>
      <c r="B20" s="9">
        <v>151</v>
      </c>
      <c r="C20" s="184" t="s">
        <v>28</v>
      </c>
      <c r="D20" s="185"/>
      <c r="E20" s="186"/>
      <c r="F20" s="48">
        <f>'Τακτικός προϋπ.'!F20+'ΠΔΕ &amp; ΤΑΑ'!F20</f>
        <v>0</v>
      </c>
      <c r="G20" s="49">
        <f>'Τακτικός προϋπ.'!G20+'ΠΔΕ &amp; ΤΑΑ'!G20</f>
        <v>0</v>
      </c>
      <c r="H20" s="49">
        <f>'Τακτικός προϋπ.'!H20+'ΠΔΕ &amp; ΤΑΑ'!H20</f>
        <v>0</v>
      </c>
      <c r="I20" s="49">
        <f>'Τακτικός προϋπ.'!I20+'ΠΔΕ &amp; ΤΑΑ'!I20</f>
        <v>0</v>
      </c>
      <c r="J20" s="49">
        <f>'Τακτικός προϋπ.'!J20+'ΠΔΕ &amp; ΤΑΑ'!J20</f>
        <v>0</v>
      </c>
      <c r="K20" s="49">
        <f>'Τακτικός προϋπ.'!K20+'ΠΔΕ &amp; ΤΑΑ'!K20</f>
        <v>0</v>
      </c>
      <c r="L20" s="49">
        <f>'Τακτικός προϋπ.'!L20+'ΠΔΕ &amp; ΤΑΑ'!L20</f>
        <v>0</v>
      </c>
      <c r="M20" s="49">
        <f>'Τακτικός προϋπ.'!M20+'ΠΔΕ &amp; ΤΑΑ'!M20</f>
        <v>0</v>
      </c>
      <c r="N20" s="49">
        <f>'Τακτικός προϋπ.'!N20+'ΠΔΕ &amp; ΤΑΑ'!N20</f>
        <v>0</v>
      </c>
    </row>
    <row r="21" spans="1:15" x14ac:dyDescent="0.2">
      <c r="A21" s="8"/>
      <c r="B21" s="9">
        <v>152</v>
      </c>
      <c r="C21" s="184" t="s">
        <v>69</v>
      </c>
      <c r="D21" s="185"/>
      <c r="E21" s="186"/>
      <c r="F21" s="48">
        <f>'Τακτικός προϋπ.'!F21+'ΠΔΕ &amp; ΤΑΑ'!F21</f>
        <v>0</v>
      </c>
      <c r="G21" s="49">
        <f>'Τακτικός προϋπ.'!G21+'ΠΔΕ &amp; ΤΑΑ'!G21</f>
        <v>0</v>
      </c>
      <c r="H21" s="49">
        <f>'Τακτικός προϋπ.'!H21+'ΠΔΕ &amp; ΤΑΑ'!H21</f>
        <v>0</v>
      </c>
      <c r="I21" s="49">
        <f>'Τακτικός προϋπ.'!I21+'ΠΔΕ &amp; ΤΑΑ'!I21</f>
        <v>0</v>
      </c>
      <c r="J21" s="49">
        <f>'Τακτικός προϋπ.'!J21+'ΠΔΕ &amp; ΤΑΑ'!J21</f>
        <v>0</v>
      </c>
      <c r="K21" s="49">
        <f>'Τακτικός προϋπ.'!K21+'ΠΔΕ &amp; ΤΑΑ'!K21</f>
        <v>0</v>
      </c>
      <c r="L21" s="49">
        <f>'Τακτικός προϋπ.'!L21+'ΠΔΕ &amp; ΤΑΑ'!L21</f>
        <v>0</v>
      </c>
      <c r="M21" s="49">
        <f>'Τακτικός προϋπ.'!M21+'ΠΔΕ &amp; ΤΑΑ'!M21</f>
        <v>0</v>
      </c>
      <c r="N21" s="49">
        <f>'Τακτικός προϋπ.'!N21+'ΠΔΕ &amp; ΤΑΑ'!N21</f>
        <v>0</v>
      </c>
    </row>
    <row r="22" spans="1:15" x14ac:dyDescent="0.2">
      <c r="A22" s="8"/>
      <c r="B22" s="10">
        <v>1540101</v>
      </c>
      <c r="C22" s="184" t="s">
        <v>27</v>
      </c>
      <c r="D22" s="185"/>
      <c r="E22" s="186"/>
      <c r="F22" s="48">
        <f>'Τακτικός προϋπ.'!F22+'ΠΔΕ &amp; ΤΑΑ'!F22</f>
        <v>0</v>
      </c>
      <c r="G22" s="49">
        <f>'Τακτικός προϋπ.'!G22+'ΠΔΕ &amp; ΤΑΑ'!G22</f>
        <v>0</v>
      </c>
      <c r="H22" s="49">
        <f>'Τακτικός προϋπ.'!H22+'ΠΔΕ &amp; ΤΑΑ'!H22</f>
        <v>0</v>
      </c>
      <c r="I22" s="49">
        <f>'Τακτικός προϋπ.'!I22+'ΠΔΕ &amp; ΤΑΑ'!I22</f>
        <v>0</v>
      </c>
      <c r="J22" s="49">
        <f>'Τακτικός προϋπ.'!J22+'ΠΔΕ &amp; ΤΑΑ'!J22</f>
        <v>0</v>
      </c>
      <c r="K22" s="49">
        <f>'Τακτικός προϋπ.'!K22+'ΠΔΕ &amp; ΤΑΑ'!K22</f>
        <v>0</v>
      </c>
      <c r="L22" s="49">
        <f>'Τακτικός προϋπ.'!L22+'ΠΔΕ &amp; ΤΑΑ'!L22</f>
        <v>0</v>
      </c>
      <c r="M22" s="49">
        <f>'Τακτικός προϋπ.'!M22+'ΠΔΕ &amp; ΤΑΑ'!M22</f>
        <v>0</v>
      </c>
      <c r="N22" s="49">
        <f>'Τακτικός προϋπ.'!N22+'ΠΔΕ &amp; ΤΑΑ'!N22</f>
        <v>0</v>
      </c>
    </row>
    <row r="23" spans="1:15" x14ac:dyDescent="0.2">
      <c r="A23" s="62">
        <v>6</v>
      </c>
      <c r="B23" s="62">
        <v>31</v>
      </c>
      <c r="C23" s="169" t="s">
        <v>8</v>
      </c>
      <c r="D23" s="169"/>
      <c r="E23" s="169"/>
      <c r="F23" s="63">
        <f>'Τακτικός προϋπ.'!F23+'ΠΔΕ &amp; ΤΑΑ'!F23</f>
        <v>0</v>
      </c>
      <c r="G23" s="65">
        <f>'Τακτικός προϋπ.'!G23+'ΠΔΕ &amp; ΤΑΑ'!G23</f>
        <v>0</v>
      </c>
      <c r="H23" s="65">
        <f>'Τακτικός προϋπ.'!H23+'ΠΔΕ &amp; ΤΑΑ'!H23</f>
        <v>0</v>
      </c>
      <c r="I23" s="65">
        <f>'Τακτικός προϋπ.'!I23+'ΠΔΕ &amp; ΤΑΑ'!I23</f>
        <v>0</v>
      </c>
      <c r="J23" s="65">
        <f>'Τακτικός προϋπ.'!J23+'ΠΔΕ &amp; ΤΑΑ'!J23</f>
        <v>0</v>
      </c>
      <c r="K23" s="65">
        <f>'Τακτικός προϋπ.'!K23+'ΠΔΕ &amp; ΤΑΑ'!K23</f>
        <v>0</v>
      </c>
      <c r="L23" s="65">
        <f>'Τακτικός προϋπ.'!L23+'ΠΔΕ &amp; ΤΑΑ'!L23</f>
        <v>0</v>
      </c>
      <c r="M23" s="65">
        <f>'Τακτικός προϋπ.'!M23+'ΠΔΕ &amp; ΤΑΑ'!M23</f>
        <v>0</v>
      </c>
      <c r="N23" s="65">
        <f>'Τακτικός προϋπ.'!N23+'ΠΔΕ &amp; ΤΑΑ'!N23</f>
        <v>0</v>
      </c>
    </row>
    <row r="24" spans="1:15" x14ac:dyDescent="0.2">
      <c r="A24" s="62">
        <v>7</v>
      </c>
      <c r="B24" s="62">
        <v>32</v>
      </c>
      <c r="C24" s="181" t="s">
        <v>52</v>
      </c>
      <c r="D24" s="182"/>
      <c r="E24" s="183"/>
      <c r="F24" s="63">
        <f>'Τακτικός προϋπ.'!F24+'ΠΔΕ &amp; ΤΑΑ'!F24</f>
        <v>0</v>
      </c>
      <c r="G24" s="65">
        <f>'Τακτικός προϋπ.'!G24+'ΠΔΕ &amp; ΤΑΑ'!G24</f>
        <v>0</v>
      </c>
      <c r="H24" s="65">
        <f>'Τακτικός προϋπ.'!H24+'ΠΔΕ &amp; ΤΑΑ'!H24</f>
        <v>0</v>
      </c>
      <c r="I24" s="65">
        <f>'Τακτικός προϋπ.'!I24+'ΠΔΕ &amp; ΤΑΑ'!I24</f>
        <v>0</v>
      </c>
      <c r="J24" s="65">
        <f>'Τακτικός προϋπ.'!J24+'ΠΔΕ &amp; ΤΑΑ'!J24</f>
        <v>0</v>
      </c>
      <c r="K24" s="65">
        <f>'Τακτικός προϋπ.'!K24+'ΠΔΕ &amp; ΤΑΑ'!K24</f>
        <v>0</v>
      </c>
      <c r="L24" s="65">
        <f>'Τακτικός προϋπ.'!L24+'ΠΔΕ &amp; ΤΑΑ'!L24</f>
        <v>0</v>
      </c>
      <c r="M24" s="65">
        <f>'Τακτικός προϋπ.'!M24+'ΠΔΕ &amp; ΤΑΑ'!M24</f>
        <v>0</v>
      </c>
      <c r="N24" s="65">
        <f>'Τακτικός προϋπ.'!N24+'ΠΔΕ &amp; ΤΑΑ'!N24</f>
        <v>0</v>
      </c>
    </row>
    <row r="25" spans="1:15" x14ac:dyDescent="0.2">
      <c r="A25" s="62">
        <v>8</v>
      </c>
      <c r="B25" s="64">
        <v>33</v>
      </c>
      <c r="C25" s="181" t="s">
        <v>53</v>
      </c>
      <c r="D25" s="182"/>
      <c r="E25" s="183"/>
      <c r="F25" s="63">
        <f>'Τακτικός προϋπ.'!F25+'ΠΔΕ &amp; ΤΑΑ'!F25</f>
        <v>0</v>
      </c>
      <c r="G25" s="65">
        <f>'Τακτικός προϋπ.'!G25+'ΠΔΕ &amp; ΤΑΑ'!G25</f>
        <v>0</v>
      </c>
      <c r="H25" s="65">
        <f>'Τακτικός προϋπ.'!H25+'ΠΔΕ &amp; ΤΑΑ'!H25</f>
        <v>0</v>
      </c>
      <c r="I25" s="65">
        <f>'Τακτικός προϋπ.'!I25+'ΠΔΕ &amp; ΤΑΑ'!I25</f>
        <v>0</v>
      </c>
      <c r="J25" s="65">
        <f>'Τακτικός προϋπ.'!J25+'ΠΔΕ &amp; ΤΑΑ'!J25</f>
        <v>0</v>
      </c>
      <c r="K25" s="65">
        <f>'Τακτικός προϋπ.'!K25+'ΠΔΕ &amp; ΤΑΑ'!K25</f>
        <v>0</v>
      </c>
      <c r="L25" s="65">
        <f>'Τακτικός προϋπ.'!L25+'ΠΔΕ &amp; ΤΑΑ'!L25</f>
        <v>0</v>
      </c>
      <c r="M25" s="65">
        <f>'Τακτικός προϋπ.'!M25+'ΠΔΕ &amp; ΤΑΑ'!M25</f>
        <v>0</v>
      </c>
      <c r="N25" s="65">
        <f>'Τακτικός προϋπ.'!N25+'ΠΔΕ &amp; ΤΑΑ'!N25</f>
        <v>0</v>
      </c>
    </row>
    <row r="26" spans="1:15" ht="25.5" customHeight="1" x14ac:dyDescent="0.2">
      <c r="A26" s="13" t="s">
        <v>13</v>
      </c>
      <c r="B26" s="166" t="s">
        <v>62</v>
      </c>
      <c r="C26" s="167"/>
      <c r="D26" s="167"/>
      <c r="E26" s="168"/>
      <c r="F26" s="33">
        <f>'Τακτικός προϋπ.'!F26+'ΠΔΕ &amp; ΤΑΑ'!F26</f>
        <v>0</v>
      </c>
      <c r="G26" s="33">
        <f>'Τακτικός προϋπ.'!G26+'ΠΔΕ &amp; ΤΑΑ'!G26</f>
        <v>0</v>
      </c>
      <c r="H26" s="33">
        <f>'Τακτικός προϋπ.'!H26+'ΠΔΕ &amp; ΤΑΑ'!H26</f>
        <v>0</v>
      </c>
      <c r="I26" s="33">
        <f>'Τακτικός προϋπ.'!I26+'ΠΔΕ &amp; ΤΑΑ'!I26</f>
        <v>0</v>
      </c>
      <c r="J26" s="33">
        <f>'Τακτικός προϋπ.'!J26+'ΠΔΕ &amp; ΤΑΑ'!J26</f>
        <v>0</v>
      </c>
      <c r="K26" s="33">
        <f>'Τακτικός προϋπ.'!K26+'ΠΔΕ &amp; ΤΑΑ'!K26</f>
        <v>0</v>
      </c>
      <c r="L26" s="33">
        <f>'Τακτικός προϋπ.'!L26+'ΠΔΕ &amp; ΤΑΑ'!L26</f>
        <v>0</v>
      </c>
      <c r="M26" s="33">
        <f>'Τακτικός προϋπ.'!M26+'ΠΔΕ &amp; ΤΑΑ'!M26</f>
        <v>0</v>
      </c>
      <c r="N26" s="33">
        <f>'Τακτικός προϋπ.'!N26+'ΠΔΕ &amp; ΤΑΑ'!N26</f>
        <v>0</v>
      </c>
    </row>
    <row r="27" spans="1:15" x14ac:dyDescent="0.2">
      <c r="A27" s="62">
        <v>9</v>
      </c>
      <c r="B27" s="62">
        <v>21</v>
      </c>
      <c r="C27" s="169" t="s">
        <v>16</v>
      </c>
      <c r="D27" s="169"/>
      <c r="E27" s="169"/>
      <c r="F27" s="65">
        <f>'Τακτικός προϋπ.'!F27+'ΠΔΕ &amp; ΤΑΑ'!F27</f>
        <v>0</v>
      </c>
      <c r="G27" s="65">
        <f>'Τακτικός προϋπ.'!G27+'ΠΔΕ &amp; ΤΑΑ'!G27</f>
        <v>0</v>
      </c>
      <c r="H27" s="65">
        <f>'Τακτικός προϋπ.'!H27+'ΠΔΕ &amp; ΤΑΑ'!H27</f>
        <v>0</v>
      </c>
      <c r="I27" s="65">
        <f>'Τακτικός προϋπ.'!I27+'ΠΔΕ &amp; ΤΑΑ'!I27</f>
        <v>0</v>
      </c>
      <c r="J27" s="65">
        <f>'Τακτικός προϋπ.'!J27+'ΠΔΕ &amp; ΤΑΑ'!J27</f>
        <v>0</v>
      </c>
      <c r="K27" s="65">
        <f>'Τακτικός προϋπ.'!K27+'ΠΔΕ &amp; ΤΑΑ'!K27</f>
        <v>0</v>
      </c>
      <c r="L27" s="65">
        <f>'Τακτικός προϋπ.'!L27+'ΠΔΕ &amp; ΤΑΑ'!L27</f>
        <v>0</v>
      </c>
      <c r="M27" s="65">
        <f>'Τακτικός προϋπ.'!M27+'ΠΔΕ &amp; ΤΑΑ'!M27</f>
        <v>0</v>
      </c>
      <c r="N27" s="65">
        <f>'Τακτικός προϋπ.'!N27+'ΠΔΕ &amp; ΤΑΑ'!N27</f>
        <v>0</v>
      </c>
    </row>
    <row r="28" spans="1:15" x14ac:dyDescent="0.2">
      <c r="A28" s="8"/>
      <c r="B28" s="9" t="s">
        <v>30</v>
      </c>
      <c r="C28" s="184" t="s">
        <v>29</v>
      </c>
      <c r="D28" s="185"/>
      <c r="E28" s="186"/>
      <c r="F28" s="49">
        <f>'Τακτικός προϋπ.'!F28+'ΠΔΕ &amp; ΤΑΑ'!F28</f>
        <v>0</v>
      </c>
      <c r="G28" s="49">
        <f>'Τακτικός προϋπ.'!G28+'ΠΔΕ &amp; ΤΑΑ'!G28</f>
        <v>0</v>
      </c>
      <c r="H28" s="49">
        <f>'Τακτικός προϋπ.'!H28+'ΠΔΕ &amp; ΤΑΑ'!H28</f>
        <v>0</v>
      </c>
      <c r="I28" s="49">
        <f>'Τακτικός προϋπ.'!I28+'ΠΔΕ &amp; ΤΑΑ'!I28</f>
        <v>0</v>
      </c>
      <c r="J28" s="49">
        <f>'Τακτικός προϋπ.'!J28+'ΠΔΕ &amp; ΤΑΑ'!J28</f>
        <v>0</v>
      </c>
      <c r="K28" s="49">
        <f>'Τακτικός προϋπ.'!K28+'ΠΔΕ &amp; ΤΑΑ'!K28</f>
        <v>0</v>
      </c>
      <c r="L28" s="49">
        <f>'Τακτικός προϋπ.'!L28+'ΠΔΕ &amp; ΤΑΑ'!L28</f>
        <v>0</v>
      </c>
      <c r="M28" s="49">
        <f>'Τακτικός προϋπ.'!M28+'ΠΔΕ &amp; ΤΑΑ'!M28</f>
        <v>0</v>
      </c>
      <c r="N28" s="49">
        <f>'Τακτικός προϋπ.'!N28+'ΠΔΕ &amp; ΤΑΑ'!N28</f>
        <v>0</v>
      </c>
    </row>
    <row r="29" spans="1:15" x14ac:dyDescent="0.2">
      <c r="A29" s="8"/>
      <c r="B29" s="9" t="s">
        <v>32</v>
      </c>
      <c r="C29" s="184" t="s">
        <v>31</v>
      </c>
      <c r="D29" s="185"/>
      <c r="E29" s="186"/>
      <c r="F29" s="49">
        <f>'Τακτικός προϋπ.'!F29+'ΠΔΕ &amp; ΤΑΑ'!F29</f>
        <v>0</v>
      </c>
      <c r="G29" s="49">
        <f>'Τακτικός προϋπ.'!G29+'ΠΔΕ &amp; ΤΑΑ'!G29</f>
        <v>0</v>
      </c>
      <c r="H29" s="49">
        <f>'Τακτικός προϋπ.'!H29+'ΠΔΕ &amp; ΤΑΑ'!H29</f>
        <v>0</v>
      </c>
      <c r="I29" s="49">
        <f>'Τακτικός προϋπ.'!I29+'ΠΔΕ &amp; ΤΑΑ'!I29</f>
        <v>0</v>
      </c>
      <c r="J29" s="49">
        <f>'Τακτικός προϋπ.'!J29+'ΠΔΕ &amp; ΤΑΑ'!J29</f>
        <v>0</v>
      </c>
      <c r="K29" s="49">
        <f>'Τακτικός προϋπ.'!K29+'ΠΔΕ &amp; ΤΑΑ'!K29</f>
        <v>0</v>
      </c>
      <c r="L29" s="49">
        <f>'Τακτικός προϋπ.'!L29+'ΠΔΕ &amp; ΤΑΑ'!L29</f>
        <v>0</v>
      </c>
      <c r="M29" s="49">
        <f>'Τακτικός προϋπ.'!M29+'ΠΔΕ &amp; ΤΑΑ'!M29</f>
        <v>0</v>
      </c>
      <c r="N29" s="49">
        <f>'Τακτικός προϋπ.'!N29+'ΠΔΕ &amp; ΤΑΑ'!N29</f>
        <v>0</v>
      </c>
    </row>
    <row r="30" spans="1:15" x14ac:dyDescent="0.2">
      <c r="A30" s="8"/>
      <c r="B30" s="9">
        <v>219</v>
      </c>
      <c r="C30" s="184" t="s">
        <v>33</v>
      </c>
      <c r="D30" s="185"/>
      <c r="E30" s="186"/>
      <c r="F30" s="49">
        <f>'Τακτικός προϋπ.'!F30+'ΠΔΕ &amp; ΤΑΑ'!F30</f>
        <v>0</v>
      </c>
      <c r="G30" s="49">
        <f>'Τακτικός προϋπ.'!G30+'ΠΔΕ &amp; ΤΑΑ'!G30</f>
        <v>0</v>
      </c>
      <c r="H30" s="49">
        <f>'Τακτικός προϋπ.'!H30+'ΠΔΕ &amp; ΤΑΑ'!H30</f>
        <v>0</v>
      </c>
      <c r="I30" s="49">
        <f>'Τακτικός προϋπ.'!I30+'ΠΔΕ &amp; ΤΑΑ'!I30</f>
        <v>0</v>
      </c>
      <c r="J30" s="49">
        <f>'Τακτικός προϋπ.'!J30+'ΠΔΕ &amp; ΤΑΑ'!J30</f>
        <v>0</v>
      </c>
      <c r="K30" s="49">
        <f>'Τακτικός προϋπ.'!K30+'ΠΔΕ &amp; ΤΑΑ'!K30</f>
        <v>0</v>
      </c>
      <c r="L30" s="49">
        <f>'Τακτικός προϋπ.'!L30+'ΠΔΕ &amp; ΤΑΑ'!L30</f>
        <v>0</v>
      </c>
      <c r="M30" s="49">
        <f>'Τακτικός προϋπ.'!M30+'ΠΔΕ &amp; ΤΑΑ'!M30</f>
        <v>0</v>
      </c>
      <c r="N30" s="49">
        <f>'Τακτικός προϋπ.'!N30+'ΠΔΕ &amp; ΤΑΑ'!N30</f>
        <v>0</v>
      </c>
    </row>
    <row r="31" spans="1:15" ht="12.75" customHeight="1" x14ac:dyDescent="0.2">
      <c r="A31" s="62">
        <v>10</v>
      </c>
      <c r="B31" s="62">
        <v>22</v>
      </c>
      <c r="C31" s="169" t="s">
        <v>17</v>
      </c>
      <c r="D31" s="169"/>
      <c r="E31" s="169"/>
      <c r="F31" s="65">
        <f>'Τακτικός προϋπ.'!F31+'ΠΔΕ &amp; ΤΑΑ'!F31</f>
        <v>0</v>
      </c>
      <c r="G31" s="65">
        <f>'Τακτικός προϋπ.'!G31+'ΠΔΕ &amp; ΤΑΑ'!G31</f>
        <v>0</v>
      </c>
      <c r="H31" s="65">
        <f>'Τακτικός προϋπ.'!H31+'ΠΔΕ &amp; ΤΑΑ'!H31</f>
        <v>0</v>
      </c>
      <c r="I31" s="65">
        <f>'Τακτικός προϋπ.'!I31+'ΠΔΕ &amp; ΤΑΑ'!I31</f>
        <v>0</v>
      </c>
      <c r="J31" s="65">
        <f>'Τακτικός προϋπ.'!J31+'ΠΔΕ &amp; ΤΑΑ'!J31</f>
        <v>0</v>
      </c>
      <c r="K31" s="65">
        <f>'Τακτικός προϋπ.'!K31+'ΠΔΕ &amp; ΤΑΑ'!K31</f>
        <v>0</v>
      </c>
      <c r="L31" s="65">
        <f>'Τακτικός προϋπ.'!L31+'ΠΔΕ &amp; ΤΑΑ'!L31</f>
        <v>0</v>
      </c>
      <c r="M31" s="65">
        <f>'Τακτικός προϋπ.'!M31+'ΠΔΕ &amp; ΤΑΑ'!M31</f>
        <v>0</v>
      </c>
      <c r="N31" s="65">
        <f>'Τακτικός προϋπ.'!N31+'ΠΔΕ &amp; ΤΑΑ'!N31</f>
        <v>0</v>
      </c>
    </row>
    <row r="32" spans="1:15" ht="12.75" customHeight="1" x14ac:dyDescent="0.2">
      <c r="A32" s="62">
        <v>11</v>
      </c>
      <c r="B32" s="62">
        <v>23</v>
      </c>
      <c r="C32" s="169" t="s">
        <v>5</v>
      </c>
      <c r="D32" s="169"/>
      <c r="E32" s="169"/>
      <c r="F32" s="65">
        <f>'Τακτικός προϋπ.'!F32+'ΠΔΕ &amp; ΤΑΑ'!F32</f>
        <v>0</v>
      </c>
      <c r="G32" s="65">
        <f>'Τακτικός προϋπ.'!G32+'ΠΔΕ &amp; ΤΑΑ'!G32</f>
        <v>0</v>
      </c>
      <c r="H32" s="65">
        <f>'Τακτικός προϋπ.'!H32+'ΠΔΕ &amp; ΤΑΑ'!H32</f>
        <v>0</v>
      </c>
      <c r="I32" s="65">
        <f>'Τακτικός προϋπ.'!I32+'ΠΔΕ &amp; ΤΑΑ'!I32</f>
        <v>0</v>
      </c>
      <c r="J32" s="65">
        <f>'Τακτικός προϋπ.'!J32+'ΠΔΕ &amp; ΤΑΑ'!J32</f>
        <v>0</v>
      </c>
      <c r="K32" s="65">
        <f>'Τακτικός προϋπ.'!K32+'ΠΔΕ &amp; ΤΑΑ'!K32</f>
        <v>0</v>
      </c>
      <c r="L32" s="65">
        <f>'Τακτικός προϋπ.'!L32+'ΠΔΕ &amp; ΤΑΑ'!L32</f>
        <v>0</v>
      </c>
      <c r="M32" s="65">
        <f>'Τακτικός προϋπ.'!M32+'ΠΔΕ &amp; ΤΑΑ'!M32</f>
        <v>0</v>
      </c>
      <c r="N32" s="65">
        <f>'Τακτικός προϋπ.'!N32+'ΠΔΕ &amp; ΤΑΑ'!N32</f>
        <v>0</v>
      </c>
    </row>
    <row r="33" spans="1:17" ht="12.75" customHeight="1" x14ac:dyDescent="0.2">
      <c r="A33" s="62">
        <v>12</v>
      </c>
      <c r="B33" s="62">
        <v>24</v>
      </c>
      <c r="C33" s="169" t="s">
        <v>99</v>
      </c>
      <c r="D33" s="169"/>
      <c r="E33" s="169"/>
      <c r="F33" s="65">
        <f>'Τακτικός προϋπ.'!F33+'ΠΔΕ &amp; ΤΑΑ'!F33</f>
        <v>0</v>
      </c>
      <c r="G33" s="65">
        <f>'Τακτικός προϋπ.'!G33+'ΠΔΕ &amp; ΤΑΑ'!G33</f>
        <v>0</v>
      </c>
      <c r="H33" s="65">
        <f>'Τακτικός προϋπ.'!H33+'ΠΔΕ &amp; ΤΑΑ'!H33</f>
        <v>0</v>
      </c>
      <c r="I33" s="65">
        <f>'Τακτικός προϋπ.'!I33+'ΠΔΕ &amp; ΤΑΑ'!I33</f>
        <v>0</v>
      </c>
      <c r="J33" s="65">
        <f>'Τακτικός προϋπ.'!J33+'ΠΔΕ &amp; ΤΑΑ'!J33</f>
        <v>0</v>
      </c>
      <c r="K33" s="65">
        <f>'Τακτικός προϋπ.'!K33+'ΠΔΕ &amp; ΤΑΑ'!K33</f>
        <v>0</v>
      </c>
      <c r="L33" s="65">
        <f>'Τακτικός προϋπ.'!L33+'ΠΔΕ &amp; ΤΑΑ'!L33</f>
        <v>0</v>
      </c>
      <c r="M33" s="65">
        <f>'Τακτικός προϋπ.'!M33+'ΠΔΕ &amp; ΤΑΑ'!M33</f>
        <v>0</v>
      </c>
      <c r="N33" s="65">
        <f>'Τακτικός προϋπ.'!N33+'ΠΔΕ &amp; ΤΑΑ'!N33</f>
        <v>0</v>
      </c>
    </row>
    <row r="34" spans="1:17" s="18" customFormat="1" x14ac:dyDescent="0.2">
      <c r="A34" s="32"/>
      <c r="B34" s="11">
        <v>24101</v>
      </c>
      <c r="C34" s="190" t="s">
        <v>65</v>
      </c>
      <c r="D34" s="191"/>
      <c r="E34" s="192"/>
      <c r="F34" s="50">
        <f>'Τακτικός προϋπ.'!F34+'ΠΔΕ &amp; ΤΑΑ'!F34</f>
        <v>0</v>
      </c>
      <c r="G34" s="50">
        <f>'Τακτικός προϋπ.'!G34+'ΠΔΕ &amp; ΤΑΑ'!G34</f>
        <v>0</v>
      </c>
      <c r="H34" s="50">
        <f>'Τακτικός προϋπ.'!H34+'ΠΔΕ &amp; ΤΑΑ'!H34</f>
        <v>0</v>
      </c>
      <c r="I34" s="50">
        <f>'Τακτικός προϋπ.'!I34+'ΠΔΕ &amp; ΤΑΑ'!I34</f>
        <v>0</v>
      </c>
      <c r="J34" s="50">
        <f>'Τακτικός προϋπ.'!J34+'ΠΔΕ &amp; ΤΑΑ'!J34</f>
        <v>0</v>
      </c>
      <c r="K34" s="50">
        <f>'Τακτικός προϋπ.'!K34+'ΠΔΕ &amp; ΤΑΑ'!K34</f>
        <v>0</v>
      </c>
      <c r="L34" s="50">
        <f>'Τακτικός προϋπ.'!L34+'ΠΔΕ &amp; ΤΑΑ'!L34</f>
        <v>0</v>
      </c>
      <c r="M34" s="50">
        <f>'Τακτικός προϋπ.'!M34+'ΠΔΕ &amp; ΤΑΑ'!M34</f>
        <v>0</v>
      </c>
      <c r="N34" s="50">
        <f>'Τακτικός προϋπ.'!N34+'ΠΔΕ &amp; ΤΑΑ'!N34</f>
        <v>0</v>
      </c>
      <c r="Q34" s="19"/>
    </row>
    <row r="35" spans="1:17" ht="12.75" customHeight="1" x14ac:dyDescent="0.2">
      <c r="A35" s="32"/>
      <c r="B35" s="11">
        <v>242</v>
      </c>
      <c r="C35" s="190" t="s">
        <v>66</v>
      </c>
      <c r="D35" s="191"/>
      <c r="E35" s="192"/>
      <c r="F35" s="50">
        <f>'Τακτικός προϋπ.'!F35+'ΠΔΕ &amp; ΤΑΑ'!F35</f>
        <v>0</v>
      </c>
      <c r="G35" s="50">
        <f>'Τακτικός προϋπ.'!G35+'ΠΔΕ &amp; ΤΑΑ'!G35</f>
        <v>0</v>
      </c>
      <c r="H35" s="50">
        <f>'Τακτικός προϋπ.'!H35+'ΠΔΕ &amp; ΤΑΑ'!H35</f>
        <v>0</v>
      </c>
      <c r="I35" s="50">
        <f>'Τακτικός προϋπ.'!I35+'ΠΔΕ &amp; ΤΑΑ'!I35</f>
        <v>0</v>
      </c>
      <c r="J35" s="50">
        <f>'Τακτικός προϋπ.'!J35+'ΠΔΕ &amp; ΤΑΑ'!J35</f>
        <v>0</v>
      </c>
      <c r="K35" s="50">
        <f>'Τακτικός προϋπ.'!K35+'ΠΔΕ &amp; ΤΑΑ'!K35</f>
        <v>0</v>
      </c>
      <c r="L35" s="50">
        <f>'Τακτικός προϋπ.'!L35+'ΠΔΕ &amp; ΤΑΑ'!L35</f>
        <v>0</v>
      </c>
      <c r="M35" s="50">
        <f>'Τακτικός προϋπ.'!M35+'ΠΔΕ &amp; ΤΑΑ'!M35</f>
        <v>0</v>
      </c>
      <c r="N35" s="50">
        <f>'Τακτικός προϋπ.'!N35+'ΠΔΕ &amp; ΤΑΑ'!N35</f>
        <v>0</v>
      </c>
    </row>
    <row r="36" spans="1:17" ht="12.75" customHeight="1" x14ac:dyDescent="0.2">
      <c r="A36" s="32"/>
      <c r="B36" s="42">
        <v>244</v>
      </c>
      <c r="C36" s="187" t="s">
        <v>76</v>
      </c>
      <c r="D36" s="188"/>
      <c r="E36" s="189"/>
      <c r="F36" s="50">
        <f>'Τακτικός προϋπ.'!F36+'ΠΔΕ &amp; ΤΑΑ'!F36</f>
        <v>0</v>
      </c>
      <c r="G36" s="50">
        <f>'Τακτικός προϋπ.'!G36+'ΠΔΕ &amp; ΤΑΑ'!G36</f>
        <v>0</v>
      </c>
      <c r="H36" s="50">
        <f>'Τακτικός προϋπ.'!H36+'ΠΔΕ &amp; ΤΑΑ'!H36</f>
        <v>0</v>
      </c>
      <c r="I36" s="50">
        <f>'Τακτικός προϋπ.'!I36+'ΠΔΕ &amp; ΤΑΑ'!I36</f>
        <v>0</v>
      </c>
      <c r="J36" s="50">
        <f>'Τακτικός προϋπ.'!J36+'ΠΔΕ &amp; ΤΑΑ'!J36</f>
        <v>0</v>
      </c>
      <c r="K36" s="50">
        <f>'Τακτικός προϋπ.'!K36+'ΠΔΕ &amp; ΤΑΑ'!K36</f>
        <v>0</v>
      </c>
      <c r="L36" s="50">
        <f>'Τακτικός προϋπ.'!L36+'ΠΔΕ &amp; ΤΑΑ'!L36</f>
        <v>0</v>
      </c>
      <c r="M36" s="50">
        <f>'Τακτικός προϋπ.'!M36+'ΠΔΕ &amp; ΤΑΑ'!M36</f>
        <v>0</v>
      </c>
      <c r="N36" s="50">
        <f>'Τακτικός προϋπ.'!N36+'ΠΔΕ &amp; ΤΑΑ'!N36</f>
        <v>0</v>
      </c>
    </row>
    <row r="37" spans="1:17" ht="12.75" customHeight="1" x14ac:dyDescent="0.2">
      <c r="A37" s="62">
        <v>13</v>
      </c>
      <c r="B37" s="62">
        <v>25</v>
      </c>
      <c r="C37" s="169" t="s">
        <v>18</v>
      </c>
      <c r="D37" s="169"/>
      <c r="E37" s="169"/>
      <c r="F37" s="65">
        <f>'Τακτικός προϋπ.'!F37+'ΠΔΕ &amp; ΤΑΑ'!F37</f>
        <v>0</v>
      </c>
      <c r="G37" s="65">
        <f>'Τακτικός προϋπ.'!G37+'ΠΔΕ &amp; ΤΑΑ'!G37</f>
        <v>0</v>
      </c>
      <c r="H37" s="65">
        <f>'Τακτικός προϋπ.'!H37+'ΠΔΕ &amp; ΤΑΑ'!H37</f>
        <v>0</v>
      </c>
      <c r="I37" s="65">
        <f>'Τακτικός προϋπ.'!I37+'ΠΔΕ &amp; ΤΑΑ'!I37</f>
        <v>0</v>
      </c>
      <c r="J37" s="65">
        <f>'Τακτικός προϋπ.'!J37+'ΠΔΕ &amp; ΤΑΑ'!J37</f>
        <v>0</v>
      </c>
      <c r="K37" s="65">
        <f>'Τακτικός προϋπ.'!K37+'ΠΔΕ &amp; ΤΑΑ'!K37</f>
        <v>0</v>
      </c>
      <c r="L37" s="65">
        <f>'Τακτικός προϋπ.'!L37+'ΠΔΕ &amp; ΤΑΑ'!L37</f>
        <v>0</v>
      </c>
      <c r="M37" s="65">
        <f>'Τακτικός προϋπ.'!M37+'ΠΔΕ &amp; ΤΑΑ'!M37</f>
        <v>0</v>
      </c>
      <c r="N37" s="65">
        <f>'Τακτικός προϋπ.'!N37+'ΠΔΕ &amp; ΤΑΑ'!N37</f>
        <v>0</v>
      </c>
    </row>
    <row r="38" spans="1:17" ht="12.75" customHeight="1" x14ac:dyDescent="0.2">
      <c r="A38" s="62">
        <v>14</v>
      </c>
      <c r="B38" s="62">
        <v>26</v>
      </c>
      <c r="C38" s="169" t="s">
        <v>28</v>
      </c>
      <c r="D38" s="169"/>
      <c r="E38" s="169"/>
      <c r="F38" s="65">
        <f>'Τακτικός προϋπ.'!F38+'ΠΔΕ &amp; ΤΑΑ'!F38</f>
        <v>0</v>
      </c>
      <c r="G38" s="65">
        <f>'Τακτικός προϋπ.'!G38+'ΠΔΕ &amp; ΤΑΑ'!G38</f>
        <v>0</v>
      </c>
      <c r="H38" s="65">
        <f>'Τακτικός προϋπ.'!H38+'ΠΔΕ &amp; ΤΑΑ'!H38</f>
        <v>0</v>
      </c>
      <c r="I38" s="65">
        <f>'Τακτικός προϋπ.'!I38+'ΠΔΕ &amp; ΤΑΑ'!I38</f>
        <v>0</v>
      </c>
      <c r="J38" s="65">
        <f>'Τακτικός προϋπ.'!J38+'ΠΔΕ &amp; ΤΑΑ'!J38</f>
        <v>0</v>
      </c>
      <c r="K38" s="65">
        <f>'Τακτικός προϋπ.'!K38+'ΠΔΕ &amp; ΤΑΑ'!K38</f>
        <v>0</v>
      </c>
      <c r="L38" s="65">
        <f>'Τακτικός προϋπ.'!L38+'ΠΔΕ &amp; ΤΑΑ'!L38</f>
        <v>0</v>
      </c>
      <c r="M38" s="65">
        <f>'Τακτικός προϋπ.'!M38+'ΠΔΕ &amp; ΤΑΑ'!M38</f>
        <v>0</v>
      </c>
      <c r="N38" s="65">
        <f>'Τακτικός προϋπ.'!N38+'ΠΔΕ &amp; ΤΑΑ'!N38</f>
        <v>0</v>
      </c>
    </row>
    <row r="39" spans="1:17" ht="12.75" customHeight="1" x14ac:dyDescent="0.2">
      <c r="A39" s="62">
        <v>15</v>
      </c>
      <c r="B39" s="62">
        <v>27</v>
      </c>
      <c r="C39" s="169" t="s">
        <v>19</v>
      </c>
      <c r="D39" s="169"/>
      <c r="E39" s="169"/>
      <c r="F39" s="65">
        <f>'Τακτικός προϋπ.'!F39+'ΠΔΕ &amp; ΤΑΑ'!F39</f>
        <v>0</v>
      </c>
      <c r="G39" s="65">
        <f>'Τακτικός προϋπ.'!G39+'ΠΔΕ &amp; ΤΑΑ'!G39</f>
        <v>0</v>
      </c>
      <c r="H39" s="65">
        <f>'Τακτικός προϋπ.'!H39+'ΠΔΕ &amp; ΤΑΑ'!H39</f>
        <v>0</v>
      </c>
      <c r="I39" s="65">
        <f>'Τακτικός προϋπ.'!I39+'ΠΔΕ &amp; ΤΑΑ'!I39</f>
        <v>0</v>
      </c>
      <c r="J39" s="65">
        <f>'Τακτικός προϋπ.'!J39+'ΠΔΕ &amp; ΤΑΑ'!J39</f>
        <v>0</v>
      </c>
      <c r="K39" s="65">
        <f>'Τακτικός προϋπ.'!K39+'ΠΔΕ &amp; ΤΑΑ'!K39</f>
        <v>0</v>
      </c>
      <c r="L39" s="65">
        <f>'Τακτικός προϋπ.'!L39+'ΠΔΕ &amp; ΤΑΑ'!L39</f>
        <v>0</v>
      </c>
      <c r="M39" s="65">
        <f>'Τακτικός προϋπ.'!M39+'ΠΔΕ &amp; ΤΑΑ'!M39</f>
        <v>0</v>
      </c>
      <c r="N39" s="65">
        <f>'Τακτικός προϋπ.'!N39+'ΠΔΕ &amp; ΤΑΑ'!N39</f>
        <v>0</v>
      </c>
    </row>
    <row r="40" spans="1:17" ht="12.75" customHeight="1" x14ac:dyDescent="0.2">
      <c r="A40" s="62">
        <v>16</v>
      </c>
      <c r="B40" s="62">
        <v>29</v>
      </c>
      <c r="C40" s="169" t="s">
        <v>20</v>
      </c>
      <c r="D40" s="169"/>
      <c r="E40" s="169"/>
      <c r="F40" s="65">
        <f>'Τακτικός προϋπ.'!F40+'ΠΔΕ &amp; ΤΑΑ'!F40</f>
        <v>0</v>
      </c>
      <c r="G40" s="65">
        <f>'Τακτικός προϋπ.'!G40+'ΠΔΕ &amp; ΤΑΑ'!G40</f>
        <v>0</v>
      </c>
      <c r="H40" s="65">
        <f>'Τακτικός προϋπ.'!H40+'ΠΔΕ &amp; ΤΑΑ'!H40</f>
        <v>0</v>
      </c>
      <c r="I40" s="65">
        <f>'Τακτικός προϋπ.'!I40+'ΠΔΕ &amp; ΤΑΑ'!I40</f>
        <v>0</v>
      </c>
      <c r="J40" s="65">
        <f>'Τακτικός προϋπ.'!J40+'ΠΔΕ &amp; ΤΑΑ'!J40</f>
        <v>0</v>
      </c>
      <c r="K40" s="65">
        <f>'Τακτικός προϋπ.'!K40+'ΠΔΕ &amp; ΤΑΑ'!K40</f>
        <v>0</v>
      </c>
      <c r="L40" s="65">
        <f>'Τακτικός προϋπ.'!L40+'ΠΔΕ &amp; ΤΑΑ'!L40</f>
        <v>0</v>
      </c>
      <c r="M40" s="65">
        <f>'Τακτικός προϋπ.'!M40+'ΠΔΕ &amp; ΤΑΑ'!M40</f>
        <v>0</v>
      </c>
      <c r="N40" s="65">
        <f>'Τακτικός προϋπ.'!N40+'ΠΔΕ &amp; ΤΑΑ'!N40</f>
        <v>0</v>
      </c>
    </row>
    <row r="41" spans="1:17" x14ac:dyDescent="0.2">
      <c r="A41" s="62">
        <v>17</v>
      </c>
      <c r="B41" s="62">
        <v>31</v>
      </c>
      <c r="C41" s="169" t="s">
        <v>21</v>
      </c>
      <c r="D41" s="169">
        <v>1692</v>
      </c>
      <c r="E41" s="169">
        <v>2635</v>
      </c>
      <c r="F41" s="65">
        <f>'Τακτικός προϋπ.'!F41+'ΠΔΕ &amp; ΤΑΑ'!F41</f>
        <v>0</v>
      </c>
      <c r="G41" s="65">
        <f>'Τακτικός προϋπ.'!G41+'ΠΔΕ &amp; ΤΑΑ'!G41</f>
        <v>0</v>
      </c>
      <c r="H41" s="65">
        <f>'Τακτικός προϋπ.'!H41+'ΠΔΕ &amp; ΤΑΑ'!H41</f>
        <v>0</v>
      </c>
      <c r="I41" s="65">
        <f>'Τακτικός προϋπ.'!I41+'ΠΔΕ &amp; ΤΑΑ'!I41</f>
        <v>0</v>
      </c>
      <c r="J41" s="65">
        <f>'Τακτικός προϋπ.'!J41+'ΠΔΕ &amp; ΤΑΑ'!J41</f>
        <v>0</v>
      </c>
      <c r="K41" s="65">
        <f>'Τακτικός προϋπ.'!K41+'ΠΔΕ &amp; ΤΑΑ'!K41</f>
        <v>0</v>
      </c>
      <c r="L41" s="65">
        <f>'Τακτικός προϋπ.'!L41+'ΠΔΕ &amp; ΤΑΑ'!L41</f>
        <v>0</v>
      </c>
      <c r="M41" s="65">
        <f>'Τακτικός προϋπ.'!M41+'ΠΔΕ &amp; ΤΑΑ'!M41</f>
        <v>0</v>
      </c>
      <c r="N41" s="65">
        <f>'Τακτικός προϋπ.'!N41+'ΠΔΕ &amp; ΤΑΑ'!N41</f>
        <v>0</v>
      </c>
    </row>
    <row r="42" spans="1:17" x14ac:dyDescent="0.2">
      <c r="A42" s="62">
        <v>18</v>
      </c>
      <c r="B42" s="62">
        <v>32</v>
      </c>
      <c r="C42" s="181" t="s">
        <v>51</v>
      </c>
      <c r="D42" s="182"/>
      <c r="E42" s="183"/>
      <c r="F42" s="65">
        <f>'Τακτικός προϋπ.'!F42+'ΠΔΕ &amp; ΤΑΑ'!F42</f>
        <v>0</v>
      </c>
      <c r="G42" s="65">
        <f>'Τακτικός προϋπ.'!G42+'ΠΔΕ &amp; ΤΑΑ'!G42</f>
        <v>0</v>
      </c>
      <c r="H42" s="65">
        <f>'Τακτικός προϋπ.'!H42+'ΠΔΕ &amp; ΤΑΑ'!H42</f>
        <v>0</v>
      </c>
      <c r="I42" s="65">
        <f>'Τακτικός προϋπ.'!I42+'ΠΔΕ &amp; ΤΑΑ'!I42</f>
        <v>0</v>
      </c>
      <c r="J42" s="65">
        <f>'Τακτικός προϋπ.'!J42+'ΠΔΕ &amp; ΤΑΑ'!J42</f>
        <v>0</v>
      </c>
      <c r="K42" s="65">
        <f>'Τακτικός προϋπ.'!K42+'ΠΔΕ &amp; ΤΑΑ'!K42</f>
        <v>0</v>
      </c>
      <c r="L42" s="65">
        <f>'Τακτικός προϋπ.'!L42+'ΠΔΕ &amp; ΤΑΑ'!L42</f>
        <v>0</v>
      </c>
      <c r="M42" s="65">
        <f>'Τακτικός προϋπ.'!M42+'ΠΔΕ &amp; ΤΑΑ'!M42</f>
        <v>0</v>
      </c>
      <c r="N42" s="65">
        <f>'Τακτικός προϋπ.'!N42+'ΠΔΕ &amp; ΤΑΑ'!N42</f>
        <v>0</v>
      </c>
    </row>
    <row r="43" spans="1:17" x14ac:dyDescent="0.2">
      <c r="A43" s="62">
        <v>19</v>
      </c>
      <c r="B43" s="62">
        <v>33</v>
      </c>
      <c r="C43" s="169" t="s">
        <v>134</v>
      </c>
      <c r="D43" s="169">
        <v>0</v>
      </c>
      <c r="E43" s="169">
        <v>0</v>
      </c>
      <c r="F43" s="65">
        <f>'Τακτικός προϋπ.'!F43+'ΠΔΕ &amp; ΤΑΑ'!F43</f>
        <v>0</v>
      </c>
      <c r="G43" s="65">
        <f>'Τακτικός προϋπ.'!G43+'ΠΔΕ &amp; ΤΑΑ'!G43</f>
        <v>0</v>
      </c>
      <c r="H43" s="65">
        <f>'Τακτικός προϋπ.'!H43+'ΠΔΕ &amp; ΤΑΑ'!H43</f>
        <v>0</v>
      </c>
      <c r="I43" s="65">
        <f>'Τακτικός προϋπ.'!I43+'ΠΔΕ &amp; ΤΑΑ'!I43</f>
        <v>0</v>
      </c>
      <c r="J43" s="65">
        <f>'Τακτικός προϋπ.'!J43+'ΠΔΕ &amp; ΤΑΑ'!J43</f>
        <v>0</v>
      </c>
      <c r="K43" s="65">
        <f>'Τακτικός προϋπ.'!K43+'ΠΔΕ &amp; ΤΑΑ'!K43</f>
        <v>0</v>
      </c>
      <c r="L43" s="65">
        <f>'Τακτικός προϋπ.'!L43+'ΠΔΕ &amp; ΤΑΑ'!L43</f>
        <v>0</v>
      </c>
      <c r="M43" s="65">
        <f>'Τακτικός προϋπ.'!M43+'ΠΔΕ &amp; ΤΑΑ'!M43</f>
        <v>0</v>
      </c>
      <c r="N43" s="65">
        <f>'Τακτικός προϋπ.'!N43+'ΠΔΕ &amp; ΤΑΑ'!N43</f>
        <v>0</v>
      </c>
    </row>
    <row r="44" spans="1:17" ht="24" customHeight="1" x14ac:dyDescent="0.2">
      <c r="A44" s="13" t="s">
        <v>14</v>
      </c>
      <c r="B44" s="199" t="s">
        <v>23</v>
      </c>
      <c r="C44" s="199"/>
      <c r="D44" s="199"/>
      <c r="E44" s="199"/>
      <c r="F44" s="33">
        <f>'Τακτικός προϋπ.'!F44+'ΠΔΕ &amp; ΤΑΑ'!F44</f>
        <v>0</v>
      </c>
      <c r="G44" s="33">
        <f>'Τακτικός προϋπ.'!G44+'ΠΔΕ &amp; ΤΑΑ'!G44</f>
        <v>0</v>
      </c>
      <c r="H44" s="33">
        <f>'Τακτικός προϋπ.'!H44+'ΠΔΕ &amp; ΤΑΑ'!H44</f>
        <v>0</v>
      </c>
      <c r="I44" s="33">
        <f>'Τακτικός προϋπ.'!I44+'ΠΔΕ &amp; ΤΑΑ'!I44</f>
        <v>0</v>
      </c>
      <c r="J44" s="33">
        <f>'Τακτικός προϋπ.'!J44+'ΠΔΕ &amp; ΤΑΑ'!J44</f>
        <v>0</v>
      </c>
      <c r="K44" s="33">
        <f>'Τακτικός προϋπ.'!K44+'ΠΔΕ &amp; ΤΑΑ'!K44</f>
        <v>0</v>
      </c>
      <c r="L44" s="33">
        <f>'Τακτικός προϋπ.'!L44+'ΠΔΕ &amp; ΤΑΑ'!L44</f>
        <v>0</v>
      </c>
      <c r="M44" s="33">
        <f>'Τακτικός προϋπ.'!M44+'ΠΔΕ &amp; ΤΑΑ'!M44</f>
        <v>0</v>
      </c>
      <c r="N44" s="33">
        <f>'Τακτικός προϋπ.'!N44+'ΠΔΕ &amp; ΤΑΑ'!N44</f>
        <v>0</v>
      </c>
    </row>
    <row r="45" spans="1:17" ht="24" customHeight="1" x14ac:dyDescent="0.2">
      <c r="A45" s="40" t="s">
        <v>24</v>
      </c>
      <c r="B45" s="200" t="s">
        <v>75</v>
      </c>
      <c r="C45" s="200"/>
      <c r="D45" s="200"/>
      <c r="E45" s="200"/>
      <c r="F45" s="137">
        <f>'Τακτικός προϋπ.'!F45+'ΠΔΕ &amp; ΤΑΑ'!F45</f>
        <v>0</v>
      </c>
      <c r="G45" s="137">
        <f>'Τακτικός προϋπ.'!G45+'ΠΔΕ &amp; ΤΑΑ'!G45</f>
        <v>0</v>
      </c>
      <c r="H45" s="138"/>
      <c r="I45" s="137">
        <f>'Τακτικός προϋπ.'!I45+'ΠΔΕ &amp; ΤΑΑ'!I45</f>
        <v>0</v>
      </c>
      <c r="J45" s="137">
        <f>'Τακτικός προϋπ.'!J45+'ΠΔΕ &amp; ΤΑΑ'!J45</f>
        <v>0</v>
      </c>
      <c r="K45" s="137">
        <f>'Τακτικός προϋπ.'!K45+'ΠΔΕ &amp; ΤΑΑ'!K45</f>
        <v>0</v>
      </c>
      <c r="L45" s="139"/>
      <c r="M45" s="139"/>
      <c r="N45" s="139"/>
    </row>
    <row r="46" spans="1:17" ht="24" customHeight="1" x14ac:dyDescent="0.2">
      <c r="A46" s="41" t="s">
        <v>25</v>
      </c>
      <c r="B46" s="201" t="s">
        <v>83</v>
      </c>
      <c r="C46" s="202"/>
      <c r="D46" s="202"/>
      <c r="E46" s="203"/>
      <c r="F46" s="140">
        <f>'Τακτικός προϋπ.'!F46+'ΠΔΕ &amp; ΤΑΑ'!F46</f>
        <v>0</v>
      </c>
      <c r="G46" s="138"/>
      <c r="H46" s="140">
        <f>'Τακτικός προϋπ.'!H46+'ΠΔΕ &amp; ΤΑΑ'!H46</f>
        <v>0</v>
      </c>
      <c r="I46" s="140">
        <f>'Τακτικός προϋπ.'!I46+'ΠΔΕ &amp; ΤΑΑ'!I46</f>
        <v>0</v>
      </c>
      <c r="J46" s="140">
        <f>'Τακτικός προϋπ.'!J46+'ΠΔΕ &amp; ΤΑΑ'!J46</f>
        <v>0</v>
      </c>
      <c r="K46" s="138"/>
      <c r="L46" s="138"/>
      <c r="M46" s="138"/>
      <c r="N46" s="138"/>
    </row>
    <row r="47" spans="1:17" ht="24" customHeight="1" x14ac:dyDescent="0.2">
      <c r="A47" s="61" t="s">
        <v>26</v>
      </c>
      <c r="B47" s="193" t="s">
        <v>79</v>
      </c>
      <c r="C47" s="194"/>
      <c r="D47" s="194"/>
      <c r="E47" s="195"/>
      <c r="F47" s="141">
        <f>'Τακτικός προϋπ.'!F47+'ΠΔΕ &amp; ΤΑΑ'!F47</f>
        <v>0</v>
      </c>
      <c r="G47" s="141">
        <f>'Τακτικός προϋπ.'!G47+'ΠΔΕ &amp; ΤΑΑ'!G47</f>
        <v>0</v>
      </c>
      <c r="H47" s="141">
        <f>'Τακτικός προϋπ.'!H47+'ΠΔΕ &amp; ΤΑΑ'!H47</f>
        <v>0</v>
      </c>
      <c r="I47" s="141">
        <f>'Τακτικός προϋπ.'!I47+'ΠΔΕ &amp; ΤΑΑ'!I47</f>
        <v>0</v>
      </c>
      <c r="J47" s="141">
        <f>'Τακτικός προϋπ.'!J47+'ΠΔΕ &amp; ΤΑΑ'!J47</f>
        <v>0</v>
      </c>
      <c r="K47" s="141">
        <f>'Τακτικός προϋπ.'!K47+'ΠΔΕ &amp; ΤΑΑ'!K47</f>
        <v>0</v>
      </c>
      <c r="L47" s="141">
        <f>'Τακτικός προϋπ.'!L47+'ΠΔΕ &amp; ΤΑΑ'!L47</f>
        <v>0</v>
      </c>
      <c r="M47" s="141">
        <f>'Τακτικός προϋπ.'!M47+'ΠΔΕ &amp; ΤΑΑ'!M47</f>
        <v>0</v>
      </c>
      <c r="N47" s="141">
        <f>'Τακτικός προϋπ.'!N47+'ΠΔΕ &amp; ΤΑΑ'!N47</f>
        <v>0</v>
      </c>
    </row>
    <row r="48" spans="1:17" s="18" customFormat="1" ht="18.75" customHeight="1" x14ac:dyDescent="0.2">
      <c r="A48" s="196"/>
      <c r="B48" s="197"/>
      <c r="C48" s="197"/>
      <c r="D48" s="197"/>
      <c r="E48" s="197"/>
      <c r="F48" s="197"/>
      <c r="G48" s="197"/>
      <c r="H48" s="197"/>
      <c r="I48" s="197"/>
      <c r="J48" s="197"/>
      <c r="K48" s="197"/>
      <c r="L48" s="197"/>
      <c r="M48" s="197"/>
      <c r="N48" s="198"/>
      <c r="Q48" s="19"/>
    </row>
    <row r="49" spans="1:17" s="18" customFormat="1" ht="25.5" customHeight="1" x14ac:dyDescent="0.2">
      <c r="A49" s="13" t="s">
        <v>59</v>
      </c>
      <c r="B49" s="199" t="s">
        <v>110</v>
      </c>
      <c r="C49" s="199"/>
      <c r="D49" s="199"/>
      <c r="E49" s="199"/>
      <c r="F49" s="33">
        <f>'Τακτικός προϋπ.'!F49+'ΠΔΕ &amp; ΤΑΑ'!F49</f>
        <v>0</v>
      </c>
      <c r="G49" s="33">
        <f>'Τακτικός προϋπ.'!G49+'ΠΔΕ &amp; ΤΑΑ'!G49</f>
        <v>0</v>
      </c>
      <c r="H49" s="33">
        <f>'Τακτικός προϋπ.'!H49+'ΠΔΕ &amp; ΤΑΑ'!H49</f>
        <v>0</v>
      </c>
      <c r="I49" s="33">
        <f>'Τακτικός προϋπ.'!I49+'ΠΔΕ &amp; ΤΑΑ'!I49</f>
        <v>0</v>
      </c>
      <c r="J49" s="33">
        <f>'Τακτικός προϋπ.'!J49+'ΠΔΕ &amp; ΤΑΑ'!J49</f>
        <v>0</v>
      </c>
      <c r="K49" s="33">
        <f>'Τακτικός προϋπ.'!K49+'ΠΔΕ &amp; ΤΑΑ'!K49</f>
        <v>0</v>
      </c>
      <c r="L49" s="33">
        <f>'Τακτικός προϋπ.'!L49+'ΠΔΕ &amp; ΤΑΑ'!L49</f>
        <v>0</v>
      </c>
      <c r="M49" s="33">
        <f>'Τακτικός προϋπ.'!M49+'ΠΔΕ &amp; ΤΑΑ'!M49</f>
        <v>0</v>
      </c>
      <c r="N49" s="33">
        <f>'Τακτικός προϋπ.'!N49+'ΠΔΕ &amp; ΤΑΑ'!N49</f>
        <v>0</v>
      </c>
      <c r="Q49" s="19"/>
    </row>
    <row r="50" spans="1:17" ht="15" customHeight="1" x14ac:dyDescent="0.2">
      <c r="A50" s="62">
        <v>20</v>
      </c>
      <c r="B50" s="62">
        <v>43</v>
      </c>
      <c r="C50" s="181" t="s">
        <v>135</v>
      </c>
      <c r="D50" s="182"/>
      <c r="E50" s="183"/>
      <c r="F50" s="68">
        <f>'Τακτικός προϋπ.'!F50+'ΠΔΕ &amp; ΤΑΑ'!F50</f>
        <v>0</v>
      </c>
      <c r="G50" s="68">
        <f>'Τακτικός προϋπ.'!G50+'ΠΔΕ &amp; ΤΑΑ'!G50</f>
        <v>0</v>
      </c>
      <c r="H50" s="68">
        <f>'Τακτικός προϋπ.'!H50+'ΠΔΕ &amp; ΤΑΑ'!H50</f>
        <v>0</v>
      </c>
      <c r="I50" s="68">
        <f>'Τακτικός προϋπ.'!I50+'ΠΔΕ &amp; ΤΑΑ'!I50</f>
        <v>0</v>
      </c>
      <c r="J50" s="68">
        <f>'Τακτικός προϋπ.'!J50+'ΠΔΕ &amp; ΤΑΑ'!J50</f>
        <v>0</v>
      </c>
      <c r="K50" s="68">
        <f>'Τακτικός προϋπ.'!K50+'ΠΔΕ &amp; ΤΑΑ'!K50</f>
        <v>0</v>
      </c>
      <c r="L50" s="68">
        <f>'Τακτικός προϋπ.'!L50+'ΠΔΕ &amp; ΤΑΑ'!L50</f>
        <v>0</v>
      </c>
      <c r="M50" s="68">
        <f>'Τακτικός προϋπ.'!M50+'ΠΔΕ &amp; ΤΑΑ'!M50</f>
        <v>0</v>
      </c>
      <c r="N50" s="68">
        <f>'Τακτικός προϋπ.'!N50+'ΠΔΕ &amp; ΤΑΑ'!N50</f>
        <v>0</v>
      </c>
    </row>
    <row r="51" spans="1:17" x14ac:dyDescent="0.2">
      <c r="A51" s="62">
        <v>21</v>
      </c>
      <c r="B51" s="62">
        <v>44</v>
      </c>
      <c r="C51" s="169" t="s">
        <v>10</v>
      </c>
      <c r="D51" s="169"/>
      <c r="E51" s="169"/>
      <c r="F51" s="68">
        <f>'Τακτικός προϋπ.'!F51+'ΠΔΕ &amp; ΤΑΑ'!F51</f>
        <v>0</v>
      </c>
      <c r="G51" s="68">
        <f>'Τακτικός προϋπ.'!G51+'ΠΔΕ &amp; ΤΑΑ'!G51</f>
        <v>0</v>
      </c>
      <c r="H51" s="68">
        <f>'Τακτικός προϋπ.'!H51+'ΠΔΕ &amp; ΤΑΑ'!H51</f>
        <v>0</v>
      </c>
      <c r="I51" s="68">
        <f>'Τακτικός προϋπ.'!I51+'ΠΔΕ &amp; ΤΑΑ'!I51</f>
        <v>0</v>
      </c>
      <c r="J51" s="68">
        <f>'Τακτικός προϋπ.'!J51+'ΠΔΕ &amp; ΤΑΑ'!J51</f>
        <v>0</v>
      </c>
      <c r="K51" s="68">
        <f>'Τακτικός προϋπ.'!K51+'ΠΔΕ &amp; ΤΑΑ'!K51</f>
        <v>0</v>
      </c>
      <c r="L51" s="68">
        <f>'Τακτικός προϋπ.'!L51+'ΠΔΕ &amp; ΤΑΑ'!L51</f>
        <v>0</v>
      </c>
      <c r="M51" s="68">
        <f>'Τακτικός προϋπ.'!M51+'ΠΔΕ &amp; ΤΑΑ'!M51</f>
        <v>0</v>
      </c>
      <c r="N51" s="68">
        <f>'Τακτικός προϋπ.'!N51+'ΠΔΕ &amp; ΤΑΑ'!N51</f>
        <v>0</v>
      </c>
    </row>
    <row r="52" spans="1:17" ht="15" customHeight="1" x14ac:dyDescent="0.2">
      <c r="A52" s="62">
        <v>22</v>
      </c>
      <c r="B52" s="62">
        <v>45</v>
      </c>
      <c r="C52" s="169" t="s">
        <v>136</v>
      </c>
      <c r="D52" s="169"/>
      <c r="E52" s="169"/>
      <c r="F52" s="68">
        <f>'Τακτικός προϋπ.'!F52+'ΠΔΕ &amp; ΤΑΑ'!F52</f>
        <v>0</v>
      </c>
      <c r="G52" s="68">
        <f>'Τακτικός προϋπ.'!G52+'ΠΔΕ &amp; ΤΑΑ'!G52</f>
        <v>0</v>
      </c>
      <c r="H52" s="68">
        <f>'Τακτικός προϋπ.'!H52+'ΠΔΕ &amp; ΤΑΑ'!H52</f>
        <v>0</v>
      </c>
      <c r="I52" s="68">
        <f>'Τακτικός προϋπ.'!I52+'ΠΔΕ &amp; ΤΑΑ'!I52</f>
        <v>0</v>
      </c>
      <c r="J52" s="68">
        <f>'Τακτικός προϋπ.'!J52+'ΠΔΕ &amp; ΤΑΑ'!J52</f>
        <v>0</v>
      </c>
      <c r="K52" s="68">
        <f>'Τακτικός προϋπ.'!K52+'ΠΔΕ &amp; ΤΑΑ'!K52</f>
        <v>0</v>
      </c>
      <c r="L52" s="68">
        <f>'Τακτικός προϋπ.'!L52+'ΠΔΕ &amp; ΤΑΑ'!L52</f>
        <v>0</v>
      </c>
      <c r="M52" s="68">
        <f>'Τακτικός προϋπ.'!M52+'ΠΔΕ &amp; ΤΑΑ'!M52</f>
        <v>0</v>
      </c>
      <c r="N52" s="68">
        <f>'Τακτικός προϋπ.'!N52+'ΠΔΕ &amp; ΤΑΑ'!N52</f>
        <v>0</v>
      </c>
    </row>
    <row r="53" spans="1:17" ht="25.5" customHeight="1" x14ac:dyDescent="0.2">
      <c r="A53" s="8"/>
      <c r="B53" s="11">
        <v>4540101</v>
      </c>
      <c r="C53" s="187" t="s">
        <v>54</v>
      </c>
      <c r="D53" s="188"/>
      <c r="E53" s="189"/>
      <c r="F53" s="49">
        <f>'Τακτικός προϋπ.'!F53+'ΠΔΕ &amp; ΤΑΑ'!F53</f>
        <v>0</v>
      </c>
      <c r="G53" s="49">
        <f>'Τακτικός προϋπ.'!G53+'ΠΔΕ &amp; ΤΑΑ'!G53</f>
        <v>0</v>
      </c>
      <c r="H53" s="49">
        <f>'Τακτικός προϋπ.'!H53+'ΠΔΕ &amp; ΤΑΑ'!H53</f>
        <v>0</v>
      </c>
      <c r="I53" s="49">
        <f>'Τακτικός προϋπ.'!I53+'ΠΔΕ &amp; ΤΑΑ'!I53</f>
        <v>0</v>
      </c>
      <c r="J53" s="49">
        <f>'Τακτικός προϋπ.'!J53+'ΠΔΕ &amp; ΤΑΑ'!J53</f>
        <v>0</v>
      </c>
      <c r="K53" s="49">
        <f>'Τακτικός προϋπ.'!K53+'ΠΔΕ &amp; ΤΑΑ'!K53</f>
        <v>0</v>
      </c>
      <c r="L53" s="49">
        <f>'Τακτικός προϋπ.'!L53+'ΠΔΕ &amp; ΤΑΑ'!L53</f>
        <v>0</v>
      </c>
      <c r="M53" s="49">
        <f>'Τακτικός προϋπ.'!M53+'ΠΔΕ &amp; ΤΑΑ'!M53</f>
        <v>0</v>
      </c>
      <c r="N53" s="49">
        <f>'Τακτικός προϋπ.'!N53+'ΠΔΕ &amp; ΤΑΑ'!N53</f>
        <v>0</v>
      </c>
    </row>
    <row r="54" spans="1:17" x14ac:dyDescent="0.2">
      <c r="A54" s="62">
        <v>23</v>
      </c>
      <c r="B54" s="62">
        <v>49</v>
      </c>
      <c r="C54" s="169" t="s">
        <v>11</v>
      </c>
      <c r="D54" s="169"/>
      <c r="E54" s="169"/>
      <c r="F54" s="68">
        <f>'Τακτικός προϋπ.'!F54+'ΠΔΕ &amp; ΤΑΑ'!F54</f>
        <v>0</v>
      </c>
      <c r="G54" s="68">
        <f>'Τακτικός προϋπ.'!G54+'ΠΔΕ &amp; ΤΑΑ'!G54</f>
        <v>0</v>
      </c>
      <c r="H54" s="68">
        <f>'Τακτικός προϋπ.'!H54+'ΠΔΕ &amp; ΤΑΑ'!H54</f>
        <v>0</v>
      </c>
      <c r="I54" s="68">
        <f>'Τακτικός προϋπ.'!I54+'ΠΔΕ &amp; ΤΑΑ'!I54</f>
        <v>0</v>
      </c>
      <c r="J54" s="68">
        <f>'Τακτικός προϋπ.'!J54+'ΠΔΕ &amp; ΤΑΑ'!J54</f>
        <v>0</v>
      </c>
      <c r="K54" s="68">
        <f>'Τακτικός προϋπ.'!K54+'ΠΔΕ &amp; ΤΑΑ'!K54</f>
        <v>0</v>
      </c>
      <c r="L54" s="68">
        <f>'Τακτικός προϋπ.'!L54+'ΠΔΕ &amp; ΤΑΑ'!L54</f>
        <v>0</v>
      </c>
      <c r="M54" s="68">
        <f>'Τακτικός προϋπ.'!M54+'ΠΔΕ &amp; ΤΑΑ'!M54</f>
        <v>0</v>
      </c>
      <c r="N54" s="68">
        <f>'Τακτικός προϋπ.'!N54+'ΠΔΕ &amp; ΤΑΑ'!N54</f>
        <v>0</v>
      </c>
    </row>
    <row r="55" spans="1:17" x14ac:dyDescent="0.2">
      <c r="A55" s="62">
        <v>24</v>
      </c>
      <c r="B55" s="62">
        <v>52</v>
      </c>
      <c r="C55" s="169" t="s">
        <v>137</v>
      </c>
      <c r="D55" s="169"/>
      <c r="E55" s="169"/>
      <c r="F55" s="68">
        <f>'Τακτικός προϋπ.'!F55+'ΠΔΕ &amp; ΤΑΑ'!F55</f>
        <v>0</v>
      </c>
      <c r="G55" s="68">
        <f>'Τακτικός προϋπ.'!G55+'ΠΔΕ &amp; ΤΑΑ'!G55</f>
        <v>0</v>
      </c>
      <c r="H55" s="68">
        <f>'Τακτικός προϋπ.'!H55+'ΠΔΕ &amp; ΤΑΑ'!H55</f>
        <v>0</v>
      </c>
      <c r="I55" s="68">
        <f>'Τακτικός προϋπ.'!I55+'ΠΔΕ &amp; ΤΑΑ'!I55</f>
        <v>0</v>
      </c>
      <c r="J55" s="68">
        <f>'Τακτικός προϋπ.'!J55+'ΠΔΕ &amp; ΤΑΑ'!J55</f>
        <v>0</v>
      </c>
      <c r="K55" s="68">
        <f>'Τακτικός προϋπ.'!K55+'ΠΔΕ &amp; ΤΑΑ'!K55</f>
        <v>0</v>
      </c>
      <c r="L55" s="68">
        <f>'Τακτικός προϋπ.'!L55+'ΠΔΕ &amp; ΤΑΑ'!L55</f>
        <v>0</v>
      </c>
      <c r="M55" s="68">
        <f>'Τακτικός προϋπ.'!M55+'ΠΔΕ &amp; ΤΑΑ'!M55</f>
        <v>0</v>
      </c>
      <c r="N55" s="68">
        <f>'Τακτικός προϋπ.'!N55+'ΠΔΕ &amp; ΤΑΑ'!N55</f>
        <v>0</v>
      </c>
    </row>
    <row r="56" spans="1:17" x14ac:dyDescent="0.2">
      <c r="A56" s="62">
        <v>25</v>
      </c>
      <c r="B56" s="62">
        <v>53</v>
      </c>
      <c r="C56" s="169" t="s">
        <v>12</v>
      </c>
      <c r="D56" s="169"/>
      <c r="E56" s="169"/>
      <c r="F56" s="68">
        <f>'Τακτικός προϋπ.'!F56+'ΠΔΕ &amp; ΤΑΑ'!F56</f>
        <v>0</v>
      </c>
      <c r="G56" s="68">
        <f>'Τακτικός προϋπ.'!G56+'ΠΔΕ &amp; ΤΑΑ'!G56</f>
        <v>0</v>
      </c>
      <c r="H56" s="68">
        <f>'Τακτικός προϋπ.'!H56+'ΠΔΕ &amp; ΤΑΑ'!H56</f>
        <v>0</v>
      </c>
      <c r="I56" s="68">
        <f>'Τακτικός προϋπ.'!I56+'ΠΔΕ &amp; ΤΑΑ'!I56</f>
        <v>0</v>
      </c>
      <c r="J56" s="68">
        <f>'Τακτικός προϋπ.'!J56+'ΠΔΕ &amp; ΤΑΑ'!J56</f>
        <v>0</v>
      </c>
      <c r="K56" s="68">
        <f>'Τακτικός προϋπ.'!K56+'ΠΔΕ &amp; ΤΑΑ'!K56</f>
        <v>0</v>
      </c>
      <c r="L56" s="68">
        <f>'Τακτικός προϋπ.'!L56+'ΠΔΕ &amp; ΤΑΑ'!L56</f>
        <v>0</v>
      </c>
      <c r="M56" s="68">
        <f>'Τακτικός προϋπ.'!M56+'ΠΔΕ &amp; ΤΑΑ'!M56</f>
        <v>0</v>
      </c>
      <c r="N56" s="68">
        <f>'Τακτικός προϋπ.'!N56+'ΠΔΕ &amp; ΤΑΑ'!N56</f>
        <v>0</v>
      </c>
    </row>
    <row r="57" spans="1:17" x14ac:dyDescent="0.2">
      <c r="A57" s="62">
        <v>26</v>
      </c>
      <c r="B57" s="62">
        <v>54</v>
      </c>
      <c r="C57" s="169" t="s">
        <v>10</v>
      </c>
      <c r="D57" s="169"/>
      <c r="E57" s="169"/>
      <c r="F57" s="68">
        <f>'Τακτικός προϋπ.'!F57+'ΠΔΕ &amp; ΤΑΑ'!F57</f>
        <v>0</v>
      </c>
      <c r="G57" s="68">
        <f>'Τακτικός προϋπ.'!G57+'ΠΔΕ &amp; ΤΑΑ'!G57</f>
        <v>0</v>
      </c>
      <c r="H57" s="68">
        <f>'Τακτικός προϋπ.'!H57+'ΠΔΕ &amp; ΤΑΑ'!H57</f>
        <v>0</v>
      </c>
      <c r="I57" s="68">
        <f>'Τακτικός προϋπ.'!I57+'ΠΔΕ &amp; ΤΑΑ'!I57</f>
        <v>0</v>
      </c>
      <c r="J57" s="68">
        <f>'Τακτικός προϋπ.'!J57+'ΠΔΕ &amp; ΤΑΑ'!J57</f>
        <v>0</v>
      </c>
      <c r="K57" s="68">
        <f>'Τακτικός προϋπ.'!K57+'ΠΔΕ &amp; ΤΑΑ'!K57</f>
        <v>0</v>
      </c>
      <c r="L57" s="68">
        <f>'Τακτικός προϋπ.'!L57+'ΠΔΕ &amp; ΤΑΑ'!L57</f>
        <v>0</v>
      </c>
      <c r="M57" s="68">
        <f>'Τακτικός προϋπ.'!M57+'ΠΔΕ &amp; ΤΑΑ'!M57</f>
        <v>0</v>
      </c>
      <c r="N57" s="68">
        <f>'Τακτικός προϋπ.'!N57+'ΠΔΕ &amp; ΤΑΑ'!N57</f>
        <v>0</v>
      </c>
    </row>
    <row r="58" spans="1:17" x14ac:dyDescent="0.2">
      <c r="A58" s="62">
        <v>27</v>
      </c>
      <c r="B58" s="62">
        <v>57</v>
      </c>
      <c r="C58" s="169" t="s">
        <v>22</v>
      </c>
      <c r="D58" s="169"/>
      <c r="E58" s="169"/>
      <c r="F58" s="68">
        <f>'Τακτικός προϋπ.'!F58+'ΠΔΕ &amp; ΤΑΑ'!F58</f>
        <v>0</v>
      </c>
      <c r="G58" s="68">
        <f>'Τακτικός προϋπ.'!G58+'ΠΔΕ &amp; ΤΑΑ'!G58</f>
        <v>0</v>
      </c>
      <c r="H58" s="68">
        <f>'Τακτικός προϋπ.'!H58+'ΠΔΕ &amp; ΤΑΑ'!H58</f>
        <v>0</v>
      </c>
      <c r="I58" s="68">
        <f>'Τακτικός προϋπ.'!I58+'ΠΔΕ &amp; ΤΑΑ'!I58</f>
        <v>0</v>
      </c>
      <c r="J58" s="68">
        <f>'Τακτικός προϋπ.'!J58+'ΠΔΕ &amp; ΤΑΑ'!J58</f>
        <v>0</v>
      </c>
      <c r="K58" s="68">
        <f>'Τακτικός προϋπ.'!K58+'ΠΔΕ &amp; ΤΑΑ'!K58</f>
        <v>0</v>
      </c>
      <c r="L58" s="68">
        <f>'Τακτικός προϋπ.'!L58+'ΠΔΕ &amp; ΤΑΑ'!L58</f>
        <v>0</v>
      </c>
      <c r="M58" s="68">
        <f>'Τακτικός προϋπ.'!M58+'ΠΔΕ &amp; ΤΑΑ'!M58</f>
        <v>0</v>
      </c>
      <c r="N58" s="68">
        <f>'Τακτικός προϋπ.'!N58+'ΠΔΕ &amp; ΤΑΑ'!N58</f>
        <v>0</v>
      </c>
    </row>
    <row r="59" spans="1:17" ht="12.75" customHeight="1" x14ac:dyDescent="0.2">
      <c r="A59" s="62">
        <v>28</v>
      </c>
      <c r="B59" s="62">
        <v>59</v>
      </c>
      <c r="C59" s="181" t="s">
        <v>34</v>
      </c>
      <c r="D59" s="182"/>
      <c r="E59" s="183"/>
      <c r="F59" s="65">
        <f>'Τακτικός προϋπ.'!F59+'ΠΔΕ &amp; ΤΑΑ'!F59</f>
        <v>0</v>
      </c>
      <c r="G59" s="65">
        <f>'Τακτικός προϋπ.'!G59+'ΠΔΕ &amp; ΤΑΑ'!G59</f>
        <v>0</v>
      </c>
      <c r="H59" s="65">
        <f>'Τακτικός προϋπ.'!H59+'ΠΔΕ &amp; ΤΑΑ'!H59</f>
        <v>0</v>
      </c>
      <c r="I59" s="65">
        <f>'Τακτικός προϋπ.'!I59+'ΠΔΕ &amp; ΤΑΑ'!I59</f>
        <v>0</v>
      </c>
      <c r="J59" s="65">
        <f>'Τακτικός προϋπ.'!J59+'ΠΔΕ &amp; ΤΑΑ'!J59</f>
        <v>0</v>
      </c>
      <c r="K59" s="65">
        <f>'Τακτικός προϋπ.'!K59+'ΠΔΕ &amp; ΤΑΑ'!K59</f>
        <v>0</v>
      </c>
      <c r="L59" s="65">
        <f>'Τακτικός προϋπ.'!L59+'ΠΔΕ &amp; ΤΑΑ'!L59</f>
        <v>0</v>
      </c>
      <c r="M59" s="65">
        <f>'Τακτικός προϋπ.'!M59+'ΠΔΕ &amp; ΤΑΑ'!M59</f>
        <v>0</v>
      </c>
      <c r="N59" s="65">
        <f>'Τακτικός προϋπ.'!N59+'ΠΔΕ &amp; ΤΑΑ'!N59</f>
        <v>0</v>
      </c>
    </row>
    <row r="60" spans="1:17" ht="18" customHeight="1" x14ac:dyDescent="0.2">
      <c r="A60" s="8"/>
      <c r="B60" s="9">
        <v>593</v>
      </c>
      <c r="C60" s="184" t="s">
        <v>50</v>
      </c>
      <c r="D60" s="185"/>
      <c r="E60" s="186"/>
      <c r="F60" s="49">
        <f>'Τακτικός προϋπ.'!F60+'ΠΔΕ &amp; ΤΑΑ'!F60</f>
        <v>0</v>
      </c>
      <c r="G60" s="49">
        <f>'Τακτικός προϋπ.'!G60+'ΠΔΕ &amp; ΤΑΑ'!G60</f>
        <v>0</v>
      </c>
      <c r="H60" s="49">
        <f>'Τακτικός προϋπ.'!H60+'ΠΔΕ &amp; ΤΑΑ'!H60</f>
        <v>0</v>
      </c>
      <c r="I60" s="49">
        <f>'Τακτικός προϋπ.'!I60+'ΠΔΕ &amp; ΤΑΑ'!I60</f>
        <v>0</v>
      </c>
      <c r="J60" s="49">
        <f>'Τακτικός προϋπ.'!J60+'ΠΔΕ &amp; ΤΑΑ'!J60</f>
        <v>0</v>
      </c>
      <c r="K60" s="49">
        <f>'Τακτικός προϋπ.'!K60+'ΠΔΕ &amp; ΤΑΑ'!K60</f>
        <v>0</v>
      </c>
      <c r="L60" s="49">
        <f>'Τακτικός προϋπ.'!L60+'ΠΔΕ &amp; ΤΑΑ'!L60</f>
        <v>0</v>
      </c>
      <c r="M60" s="49">
        <f>'Τακτικός προϋπ.'!M60+'ΠΔΕ &amp; ΤΑΑ'!M60</f>
        <v>0</v>
      </c>
      <c r="N60" s="49">
        <f>'Τακτικός προϋπ.'!N60+'ΠΔΕ &amp; ΤΑΑ'!N60</f>
        <v>0</v>
      </c>
    </row>
    <row r="61" spans="1:17" ht="25.5" customHeight="1" x14ac:dyDescent="0.2">
      <c r="A61" s="13" t="s">
        <v>58</v>
      </c>
      <c r="B61" s="199" t="s">
        <v>102</v>
      </c>
      <c r="C61" s="199"/>
      <c r="D61" s="199">
        <v>1617922</v>
      </c>
      <c r="E61" s="199">
        <v>1439250</v>
      </c>
      <c r="F61" s="33">
        <f>'Τακτικός προϋπ.'!F61+'ΠΔΕ &amp; ΤΑΑ'!F61</f>
        <v>0</v>
      </c>
      <c r="G61" s="33">
        <f>'Τακτικός προϋπ.'!G61+'ΠΔΕ &amp; ΤΑΑ'!G61</f>
        <v>0</v>
      </c>
      <c r="H61" s="33">
        <f>'Τακτικός προϋπ.'!H61+'ΠΔΕ &amp; ΤΑΑ'!H61</f>
        <v>0</v>
      </c>
      <c r="I61" s="33">
        <f>'Τακτικός προϋπ.'!I61+'ΠΔΕ &amp; ΤΑΑ'!I61</f>
        <v>0</v>
      </c>
      <c r="J61" s="33">
        <f>'Τακτικός προϋπ.'!J61+'ΠΔΕ &amp; ΤΑΑ'!J61</f>
        <v>0</v>
      </c>
      <c r="K61" s="33">
        <f>'Τακτικός προϋπ.'!K61+'ΠΔΕ &amp; ΤΑΑ'!K61</f>
        <v>0</v>
      </c>
      <c r="L61" s="33">
        <f>'Τακτικός προϋπ.'!L61+'ΠΔΕ &amp; ΤΑΑ'!L61</f>
        <v>0</v>
      </c>
      <c r="M61" s="33">
        <f>'Τακτικός προϋπ.'!M61+'ΠΔΕ &amp; ΤΑΑ'!M61</f>
        <v>0</v>
      </c>
      <c r="N61" s="33">
        <f>'Τακτικός προϋπ.'!N61+'ΠΔΕ &amp; ΤΑΑ'!N61</f>
        <v>0</v>
      </c>
    </row>
    <row r="62" spans="1:17" ht="15" customHeight="1" x14ac:dyDescent="0.2">
      <c r="A62" s="62">
        <v>29</v>
      </c>
      <c r="B62" s="62">
        <v>43</v>
      </c>
      <c r="C62" s="181" t="s">
        <v>135</v>
      </c>
      <c r="D62" s="182"/>
      <c r="E62" s="183"/>
      <c r="F62" s="68">
        <f>'Τακτικός προϋπ.'!F62+'ΠΔΕ &amp; ΤΑΑ'!F62</f>
        <v>0</v>
      </c>
      <c r="G62" s="68">
        <f>'Τακτικός προϋπ.'!G62+'ΠΔΕ &amp; ΤΑΑ'!G62</f>
        <v>0</v>
      </c>
      <c r="H62" s="68">
        <f>'Τακτικός προϋπ.'!H62+'ΠΔΕ &amp; ΤΑΑ'!H62</f>
        <v>0</v>
      </c>
      <c r="I62" s="68">
        <f>'Τακτικός προϋπ.'!I62+'ΠΔΕ &amp; ΤΑΑ'!I62</f>
        <v>0</v>
      </c>
      <c r="J62" s="68">
        <f>'Τακτικός προϋπ.'!J62+'ΠΔΕ &amp; ΤΑΑ'!J62</f>
        <v>0</v>
      </c>
      <c r="K62" s="68">
        <f>'Τακτικός προϋπ.'!K62+'ΠΔΕ &amp; ΤΑΑ'!K62</f>
        <v>0</v>
      </c>
      <c r="L62" s="68">
        <f>'Τακτικός προϋπ.'!L62+'ΠΔΕ &amp; ΤΑΑ'!L62</f>
        <v>0</v>
      </c>
      <c r="M62" s="68">
        <f>'Τακτικός προϋπ.'!M62+'ΠΔΕ &amp; ΤΑΑ'!M62</f>
        <v>0</v>
      </c>
      <c r="N62" s="68">
        <f>'Τακτικός προϋπ.'!N62+'ΠΔΕ &amp; ΤΑΑ'!N62</f>
        <v>0</v>
      </c>
    </row>
    <row r="63" spans="1:17" ht="15" customHeight="1" x14ac:dyDescent="0.2">
      <c r="A63" s="62">
        <v>30</v>
      </c>
      <c r="B63" s="62">
        <v>44</v>
      </c>
      <c r="C63" s="169" t="s">
        <v>10</v>
      </c>
      <c r="D63" s="169">
        <v>839</v>
      </c>
      <c r="E63" s="169">
        <v>1562</v>
      </c>
      <c r="F63" s="68">
        <f>'Τακτικός προϋπ.'!F63+'ΠΔΕ &amp; ΤΑΑ'!F63</f>
        <v>0</v>
      </c>
      <c r="G63" s="68">
        <f>'Τακτικός προϋπ.'!G63+'ΠΔΕ &amp; ΤΑΑ'!G63</f>
        <v>0</v>
      </c>
      <c r="H63" s="68">
        <f>'Τακτικός προϋπ.'!H63+'ΠΔΕ &amp; ΤΑΑ'!H63</f>
        <v>0</v>
      </c>
      <c r="I63" s="68">
        <f>'Τακτικός προϋπ.'!I63+'ΠΔΕ &amp; ΤΑΑ'!I63</f>
        <v>0</v>
      </c>
      <c r="J63" s="68">
        <f>'Τακτικός προϋπ.'!J63+'ΠΔΕ &amp; ΤΑΑ'!J63</f>
        <v>0</v>
      </c>
      <c r="K63" s="68">
        <f>'Τακτικός προϋπ.'!K63+'ΠΔΕ &amp; ΤΑΑ'!K63</f>
        <v>0</v>
      </c>
      <c r="L63" s="68">
        <f>'Τακτικός προϋπ.'!L63+'ΠΔΕ &amp; ΤΑΑ'!L63</f>
        <v>0</v>
      </c>
      <c r="M63" s="68">
        <f>'Τακτικός προϋπ.'!M63+'ΠΔΕ &amp; ΤΑΑ'!M63</f>
        <v>0</v>
      </c>
      <c r="N63" s="68">
        <f>'Τακτικός προϋπ.'!N63+'ΠΔΕ &amp; ΤΑΑ'!N63</f>
        <v>0</v>
      </c>
    </row>
    <row r="64" spans="1:17" ht="15" customHeight="1" x14ac:dyDescent="0.2">
      <c r="A64" s="62">
        <v>31</v>
      </c>
      <c r="B64" s="62">
        <v>45</v>
      </c>
      <c r="C64" s="169" t="s">
        <v>136</v>
      </c>
      <c r="D64" s="169">
        <v>106</v>
      </c>
      <c r="E64" s="169">
        <v>1156</v>
      </c>
      <c r="F64" s="68">
        <f>'Τακτικός προϋπ.'!F64+'ΠΔΕ &amp; ΤΑΑ'!F64</f>
        <v>0</v>
      </c>
      <c r="G64" s="68">
        <f>'Τακτικός προϋπ.'!G64+'ΠΔΕ &amp; ΤΑΑ'!G64</f>
        <v>0</v>
      </c>
      <c r="H64" s="68">
        <f>'Τακτικός προϋπ.'!H64+'ΠΔΕ &amp; ΤΑΑ'!H64</f>
        <v>0</v>
      </c>
      <c r="I64" s="68">
        <f>'Τακτικός προϋπ.'!I64+'ΠΔΕ &amp; ΤΑΑ'!I64</f>
        <v>0</v>
      </c>
      <c r="J64" s="68">
        <f>'Τακτικός προϋπ.'!J64+'ΠΔΕ &amp; ΤΑΑ'!J64</f>
        <v>0</v>
      </c>
      <c r="K64" s="68">
        <f>'Τακτικός προϋπ.'!K64+'ΠΔΕ &amp; ΤΑΑ'!K64</f>
        <v>0</v>
      </c>
      <c r="L64" s="68">
        <f>'Τακτικός προϋπ.'!L64+'ΠΔΕ &amp; ΤΑΑ'!L64</f>
        <v>0</v>
      </c>
      <c r="M64" s="68">
        <f>'Τακτικός προϋπ.'!M64+'ΠΔΕ &amp; ΤΑΑ'!M64</f>
        <v>0</v>
      </c>
      <c r="N64" s="68">
        <f>'Τακτικός προϋπ.'!N64+'ΠΔΕ &amp; ΤΑΑ'!N64</f>
        <v>0</v>
      </c>
    </row>
    <row r="65" spans="1:14" ht="30.75" customHeight="1" x14ac:dyDescent="0.2">
      <c r="A65" s="8"/>
      <c r="B65" s="11">
        <v>4540101</v>
      </c>
      <c r="C65" s="187" t="s">
        <v>54</v>
      </c>
      <c r="D65" s="188"/>
      <c r="E65" s="189"/>
      <c r="F65" s="49">
        <f>'Τακτικός προϋπ.'!F65+'ΠΔΕ &amp; ΤΑΑ'!F65</f>
        <v>0</v>
      </c>
      <c r="G65" s="49">
        <f>'Τακτικός προϋπ.'!G65+'ΠΔΕ &amp; ΤΑΑ'!G65</f>
        <v>0</v>
      </c>
      <c r="H65" s="49">
        <f>'Τακτικός προϋπ.'!H65+'ΠΔΕ &amp; ΤΑΑ'!H65</f>
        <v>0</v>
      </c>
      <c r="I65" s="49">
        <f>'Τακτικός προϋπ.'!I65+'ΠΔΕ &amp; ΤΑΑ'!I65</f>
        <v>0</v>
      </c>
      <c r="J65" s="49">
        <f>'Τακτικός προϋπ.'!J65+'ΠΔΕ &amp; ΤΑΑ'!J65</f>
        <v>0</v>
      </c>
      <c r="K65" s="49">
        <f>'Τακτικός προϋπ.'!K65+'ΠΔΕ &amp; ΤΑΑ'!K65</f>
        <v>0</v>
      </c>
      <c r="L65" s="49">
        <f>'Τακτικός προϋπ.'!L65+'ΠΔΕ &amp; ΤΑΑ'!L65</f>
        <v>0</v>
      </c>
      <c r="M65" s="49">
        <f>'Τακτικός προϋπ.'!M65+'ΠΔΕ &amp; ΤΑΑ'!M65</f>
        <v>0</v>
      </c>
      <c r="N65" s="49">
        <f>'Τακτικός προϋπ.'!N65+'ΠΔΕ &amp; ΤΑΑ'!N65</f>
        <v>0</v>
      </c>
    </row>
    <row r="66" spans="1:14" ht="15" customHeight="1" x14ac:dyDescent="0.2">
      <c r="A66" s="62">
        <v>32</v>
      </c>
      <c r="B66" s="62">
        <v>49</v>
      </c>
      <c r="C66" s="169" t="s">
        <v>11</v>
      </c>
      <c r="D66" s="169">
        <v>33</v>
      </c>
      <c r="E66" s="169">
        <v>47</v>
      </c>
      <c r="F66" s="68">
        <f>'Τακτικός προϋπ.'!F66+'ΠΔΕ &amp; ΤΑΑ'!F66</f>
        <v>0</v>
      </c>
      <c r="G66" s="68">
        <f>'Τακτικός προϋπ.'!G66+'ΠΔΕ &amp; ΤΑΑ'!G66</f>
        <v>0</v>
      </c>
      <c r="H66" s="68">
        <f>'Τακτικός προϋπ.'!H66+'ΠΔΕ &amp; ΤΑΑ'!H66</f>
        <v>0</v>
      </c>
      <c r="I66" s="68">
        <f>'Τακτικός προϋπ.'!I66+'ΠΔΕ &amp; ΤΑΑ'!I66</f>
        <v>0</v>
      </c>
      <c r="J66" s="68">
        <f>'Τακτικός προϋπ.'!J66+'ΠΔΕ &amp; ΤΑΑ'!J66</f>
        <v>0</v>
      </c>
      <c r="K66" s="68">
        <f>'Τακτικός προϋπ.'!K66+'ΠΔΕ &amp; ΤΑΑ'!K66</f>
        <v>0</v>
      </c>
      <c r="L66" s="68">
        <f>'Τακτικός προϋπ.'!L66+'ΠΔΕ &amp; ΤΑΑ'!L66</f>
        <v>0</v>
      </c>
      <c r="M66" s="68">
        <f>'Τακτικός προϋπ.'!M66+'ΠΔΕ &amp; ΤΑΑ'!M66</f>
        <v>0</v>
      </c>
      <c r="N66" s="68">
        <f>'Τακτικός προϋπ.'!N66+'ΠΔΕ &amp; ΤΑΑ'!N66</f>
        <v>0</v>
      </c>
    </row>
    <row r="67" spans="1:14" ht="15" customHeight="1" x14ac:dyDescent="0.2">
      <c r="A67" s="62">
        <v>33</v>
      </c>
      <c r="B67" s="62">
        <v>52</v>
      </c>
      <c r="C67" s="169" t="s">
        <v>137</v>
      </c>
      <c r="D67" s="169">
        <v>0</v>
      </c>
      <c r="E67" s="169">
        <v>0</v>
      </c>
      <c r="F67" s="68">
        <f>'Τακτικός προϋπ.'!F67+'ΠΔΕ &amp; ΤΑΑ'!F67</f>
        <v>0</v>
      </c>
      <c r="G67" s="68">
        <f>'Τακτικός προϋπ.'!G67+'ΠΔΕ &amp; ΤΑΑ'!G67</f>
        <v>0</v>
      </c>
      <c r="H67" s="68">
        <f>'Τακτικός προϋπ.'!H67+'ΠΔΕ &amp; ΤΑΑ'!H67</f>
        <v>0</v>
      </c>
      <c r="I67" s="68">
        <f>'Τακτικός προϋπ.'!I67+'ΠΔΕ &amp; ΤΑΑ'!I67</f>
        <v>0</v>
      </c>
      <c r="J67" s="68">
        <f>'Τακτικός προϋπ.'!J67+'ΠΔΕ &amp; ΤΑΑ'!J67</f>
        <v>0</v>
      </c>
      <c r="K67" s="68">
        <f>'Τακτικός προϋπ.'!K67+'ΠΔΕ &amp; ΤΑΑ'!K67</f>
        <v>0</v>
      </c>
      <c r="L67" s="68">
        <f>'Τακτικός προϋπ.'!L67+'ΠΔΕ &amp; ΤΑΑ'!L67</f>
        <v>0</v>
      </c>
      <c r="M67" s="68">
        <f>'Τακτικός προϋπ.'!M67+'ΠΔΕ &amp; ΤΑΑ'!M67</f>
        <v>0</v>
      </c>
      <c r="N67" s="68">
        <f>'Τακτικός προϋπ.'!N67+'ΠΔΕ &amp; ΤΑΑ'!N67</f>
        <v>0</v>
      </c>
    </row>
    <row r="68" spans="1:14" ht="15" customHeight="1" x14ac:dyDescent="0.2">
      <c r="A68" s="62">
        <v>34</v>
      </c>
      <c r="B68" s="62">
        <v>53</v>
      </c>
      <c r="C68" s="169" t="s">
        <v>12</v>
      </c>
      <c r="D68" s="169">
        <v>29411</v>
      </c>
      <c r="E68" s="169">
        <v>24835</v>
      </c>
      <c r="F68" s="68">
        <f>'Τακτικός προϋπ.'!F68+'ΠΔΕ &amp; ΤΑΑ'!F68</f>
        <v>0</v>
      </c>
      <c r="G68" s="68">
        <f>'Τακτικός προϋπ.'!G68+'ΠΔΕ &amp; ΤΑΑ'!G68</f>
        <v>0</v>
      </c>
      <c r="H68" s="68">
        <f>'Τακτικός προϋπ.'!H68+'ΠΔΕ &amp; ΤΑΑ'!H68</f>
        <v>0</v>
      </c>
      <c r="I68" s="68">
        <f>'Τακτικός προϋπ.'!I68+'ΠΔΕ &amp; ΤΑΑ'!I68</f>
        <v>0</v>
      </c>
      <c r="J68" s="68">
        <f>'Τακτικός προϋπ.'!J68+'ΠΔΕ &amp; ΤΑΑ'!J68</f>
        <v>0</v>
      </c>
      <c r="K68" s="68">
        <f>'Τακτικός προϋπ.'!K68+'ΠΔΕ &amp; ΤΑΑ'!K68</f>
        <v>0</v>
      </c>
      <c r="L68" s="68">
        <f>'Τακτικός προϋπ.'!L68+'ΠΔΕ &amp; ΤΑΑ'!L68</f>
        <v>0</v>
      </c>
      <c r="M68" s="68">
        <f>'Τακτικός προϋπ.'!M68+'ΠΔΕ &amp; ΤΑΑ'!M68</f>
        <v>0</v>
      </c>
      <c r="N68" s="68">
        <f>'Τακτικός προϋπ.'!N68+'ΠΔΕ &amp; ΤΑΑ'!N68</f>
        <v>0</v>
      </c>
    </row>
    <row r="69" spans="1:14" ht="15" customHeight="1" x14ac:dyDescent="0.2">
      <c r="A69" s="62">
        <v>35</v>
      </c>
      <c r="B69" s="62">
        <v>54</v>
      </c>
      <c r="C69" s="169" t="s">
        <v>10</v>
      </c>
      <c r="D69" s="169">
        <v>1586148</v>
      </c>
      <c r="E69" s="169">
        <v>1410220</v>
      </c>
      <c r="F69" s="68">
        <f>'Τακτικός προϋπ.'!F69+'ΠΔΕ &amp; ΤΑΑ'!F69</f>
        <v>0</v>
      </c>
      <c r="G69" s="68">
        <f>'Τακτικός προϋπ.'!G69+'ΠΔΕ &amp; ΤΑΑ'!G69</f>
        <v>0</v>
      </c>
      <c r="H69" s="68">
        <f>'Τακτικός προϋπ.'!H69+'ΠΔΕ &amp; ΤΑΑ'!H69</f>
        <v>0</v>
      </c>
      <c r="I69" s="68">
        <f>'Τακτικός προϋπ.'!I69+'ΠΔΕ &amp; ΤΑΑ'!I69</f>
        <v>0</v>
      </c>
      <c r="J69" s="68">
        <f>'Τακτικός προϋπ.'!J69+'ΠΔΕ &amp; ΤΑΑ'!J69</f>
        <v>0</v>
      </c>
      <c r="K69" s="68">
        <f>'Τακτικός προϋπ.'!K69+'ΠΔΕ &amp; ΤΑΑ'!K69</f>
        <v>0</v>
      </c>
      <c r="L69" s="68">
        <f>'Τακτικός προϋπ.'!L69+'ΠΔΕ &amp; ΤΑΑ'!L69</f>
        <v>0</v>
      </c>
      <c r="M69" s="68">
        <f>'Τακτικός προϋπ.'!M69+'ΠΔΕ &amp; ΤΑΑ'!M69</f>
        <v>0</v>
      </c>
      <c r="N69" s="68">
        <f>'Τακτικός προϋπ.'!N69+'ΠΔΕ &amp; ΤΑΑ'!N69</f>
        <v>0</v>
      </c>
    </row>
    <row r="70" spans="1:14" ht="15" customHeight="1" x14ac:dyDescent="0.2">
      <c r="A70" s="62">
        <v>36</v>
      </c>
      <c r="B70" s="62">
        <v>57</v>
      </c>
      <c r="C70" s="169" t="s">
        <v>22</v>
      </c>
      <c r="D70" s="169">
        <v>1385</v>
      </c>
      <c r="E70" s="169">
        <v>1430</v>
      </c>
      <c r="F70" s="68">
        <f>'Τακτικός προϋπ.'!F70+'ΠΔΕ &amp; ΤΑΑ'!F70</f>
        <v>0</v>
      </c>
      <c r="G70" s="68">
        <f>'Τακτικός προϋπ.'!G70+'ΠΔΕ &amp; ΤΑΑ'!G70</f>
        <v>0</v>
      </c>
      <c r="H70" s="68">
        <f>'Τακτικός προϋπ.'!H70+'ΠΔΕ &amp; ΤΑΑ'!H70</f>
        <v>0</v>
      </c>
      <c r="I70" s="68">
        <f>'Τακτικός προϋπ.'!I70+'ΠΔΕ &amp; ΤΑΑ'!I70</f>
        <v>0</v>
      </c>
      <c r="J70" s="68">
        <f>'Τακτικός προϋπ.'!J70+'ΠΔΕ &amp; ΤΑΑ'!J70</f>
        <v>0</v>
      </c>
      <c r="K70" s="68">
        <f>'Τακτικός προϋπ.'!K70+'ΠΔΕ &amp; ΤΑΑ'!K70</f>
        <v>0</v>
      </c>
      <c r="L70" s="68">
        <f>'Τακτικός προϋπ.'!L70+'ΠΔΕ &amp; ΤΑΑ'!L70</f>
        <v>0</v>
      </c>
      <c r="M70" s="68">
        <f>'Τακτικός προϋπ.'!M70+'ΠΔΕ &amp; ΤΑΑ'!M70</f>
        <v>0</v>
      </c>
      <c r="N70" s="68">
        <f>'Τακτικός προϋπ.'!N70+'ΠΔΕ &amp; ΤΑΑ'!N70</f>
        <v>0</v>
      </c>
    </row>
    <row r="71" spans="1:14" ht="15" customHeight="1" x14ac:dyDescent="0.2">
      <c r="A71" s="62">
        <v>37</v>
      </c>
      <c r="B71" s="62">
        <v>59</v>
      </c>
      <c r="C71" s="181" t="s">
        <v>34</v>
      </c>
      <c r="D71" s="182"/>
      <c r="E71" s="183"/>
      <c r="F71" s="65">
        <f>'Τακτικός προϋπ.'!F71+'ΠΔΕ &amp; ΤΑΑ'!F71</f>
        <v>0</v>
      </c>
      <c r="G71" s="65">
        <f>'Τακτικός προϋπ.'!G71+'ΠΔΕ &amp; ΤΑΑ'!G71</f>
        <v>0</v>
      </c>
      <c r="H71" s="65">
        <f>'Τακτικός προϋπ.'!H71+'ΠΔΕ &amp; ΤΑΑ'!H71</f>
        <v>0</v>
      </c>
      <c r="I71" s="65">
        <f>'Τακτικός προϋπ.'!I71+'ΠΔΕ &amp; ΤΑΑ'!I71</f>
        <v>0</v>
      </c>
      <c r="J71" s="65">
        <f>'Τακτικός προϋπ.'!J71+'ΠΔΕ &amp; ΤΑΑ'!J71</f>
        <v>0</v>
      </c>
      <c r="K71" s="65">
        <f>'Τακτικός προϋπ.'!K71+'ΠΔΕ &amp; ΤΑΑ'!K71</f>
        <v>0</v>
      </c>
      <c r="L71" s="65">
        <f>'Τακτικός προϋπ.'!L71+'ΠΔΕ &amp; ΤΑΑ'!L71</f>
        <v>0</v>
      </c>
      <c r="M71" s="65">
        <f>'Τακτικός προϋπ.'!M71+'ΠΔΕ &amp; ΤΑΑ'!M71</f>
        <v>0</v>
      </c>
      <c r="N71" s="65">
        <f>'Τακτικός προϋπ.'!N71+'ΠΔΕ &amp; ΤΑΑ'!N71</f>
        <v>0</v>
      </c>
    </row>
    <row r="72" spans="1:14" ht="15" customHeight="1" x14ac:dyDescent="0.2">
      <c r="A72" s="8"/>
      <c r="B72" s="9">
        <v>593</v>
      </c>
      <c r="C72" s="184" t="s">
        <v>50</v>
      </c>
      <c r="D72" s="185"/>
      <c r="E72" s="186"/>
      <c r="F72" s="49">
        <f>'Τακτικός προϋπ.'!F72+'ΠΔΕ &amp; ΤΑΑ'!F72</f>
        <v>0</v>
      </c>
      <c r="G72" s="49">
        <f>'Τακτικός προϋπ.'!G72+'ΠΔΕ &amp; ΤΑΑ'!G72</f>
        <v>0</v>
      </c>
      <c r="H72" s="49">
        <f>'Τακτικός προϋπ.'!H72+'ΠΔΕ &amp; ΤΑΑ'!H72</f>
        <v>0</v>
      </c>
      <c r="I72" s="49">
        <f>'Τακτικός προϋπ.'!I72+'ΠΔΕ &amp; ΤΑΑ'!I72</f>
        <v>0</v>
      </c>
      <c r="J72" s="49">
        <f>'Τακτικός προϋπ.'!J72+'ΠΔΕ &amp; ΤΑΑ'!J72</f>
        <v>0</v>
      </c>
      <c r="K72" s="49">
        <f>'Τακτικός προϋπ.'!K72+'ΠΔΕ &amp; ΤΑΑ'!K72</f>
        <v>0</v>
      </c>
      <c r="L72" s="49">
        <f>'Τακτικός προϋπ.'!L72+'ΠΔΕ &amp; ΤΑΑ'!L72</f>
        <v>0</v>
      </c>
      <c r="M72" s="49">
        <f>'Τακτικός προϋπ.'!M72+'ΠΔΕ &amp; ΤΑΑ'!M72</f>
        <v>0</v>
      </c>
      <c r="N72" s="49">
        <f>'Τακτικός προϋπ.'!N72+'ΠΔΕ &amp; ΤΑΑ'!N72</f>
        <v>0</v>
      </c>
    </row>
    <row r="73" spans="1:14" ht="24" customHeight="1" x14ac:dyDescent="0.2">
      <c r="A73" s="13" t="s">
        <v>60</v>
      </c>
      <c r="B73" s="166" t="s">
        <v>81</v>
      </c>
      <c r="C73" s="167"/>
      <c r="D73" s="167"/>
      <c r="E73" s="168"/>
      <c r="F73" s="33">
        <f>'Τακτικός προϋπ.'!F73+'ΠΔΕ &amp; ΤΑΑ'!F73</f>
        <v>0</v>
      </c>
      <c r="G73" s="33">
        <f>'Τακτικός προϋπ.'!G73+'ΠΔΕ &amp; ΤΑΑ'!G73</f>
        <v>0</v>
      </c>
      <c r="H73" s="33">
        <f>'Τακτικός προϋπ.'!H73+'ΠΔΕ &amp; ΤΑΑ'!H73</f>
        <v>0</v>
      </c>
      <c r="I73" s="33">
        <f>'Τακτικός προϋπ.'!I73+'ΠΔΕ &amp; ΤΑΑ'!I73</f>
        <v>0</v>
      </c>
      <c r="J73" s="33">
        <f>'Τακτικός προϋπ.'!J73+'ΠΔΕ &amp; ΤΑΑ'!J73</f>
        <v>0</v>
      </c>
      <c r="K73" s="33">
        <f>'Τακτικός προϋπ.'!K73+'ΠΔΕ &amp; ΤΑΑ'!K73</f>
        <v>0</v>
      </c>
      <c r="L73" s="33">
        <f>'Τακτικός προϋπ.'!L73+'ΠΔΕ &amp; ΤΑΑ'!L73</f>
        <v>0</v>
      </c>
      <c r="M73" s="33">
        <f>'Τακτικός προϋπ.'!M73+'ΠΔΕ &amp; ΤΑΑ'!M73</f>
        <v>0</v>
      </c>
      <c r="N73" s="33">
        <f>'Τακτικός προϋπ.'!N73+'ΠΔΕ &amp; ΤΑΑ'!N73</f>
        <v>0</v>
      </c>
    </row>
    <row r="74" spans="1:14" ht="24" customHeight="1" x14ac:dyDescent="0.2">
      <c r="A74" s="13" t="s">
        <v>63</v>
      </c>
      <c r="B74" s="204" t="s">
        <v>100</v>
      </c>
      <c r="C74" s="205"/>
      <c r="D74" s="205">
        <v>1688694</v>
      </c>
      <c r="E74" s="206">
        <v>1515740</v>
      </c>
      <c r="F74" s="33">
        <f>'Τακτικός προϋπ.'!F74+'ΠΔΕ &amp; ΤΑΑ'!F74</f>
        <v>0</v>
      </c>
      <c r="G74" s="33">
        <f>'Τακτικός προϋπ.'!G74+'ΠΔΕ &amp; ΤΑΑ'!G74</f>
        <v>0</v>
      </c>
      <c r="H74" s="33">
        <f>'Τακτικός προϋπ.'!H74+'ΠΔΕ &amp; ΤΑΑ'!H74</f>
        <v>0</v>
      </c>
      <c r="I74" s="33">
        <f>'Τακτικός προϋπ.'!I74+'ΠΔΕ &amp; ΤΑΑ'!I74</f>
        <v>0</v>
      </c>
      <c r="J74" s="33">
        <f>'Τακτικός προϋπ.'!J74+'ΠΔΕ &amp; ΤΑΑ'!J74</f>
        <v>0</v>
      </c>
      <c r="K74" s="33">
        <f>'Τακτικός προϋπ.'!K74+'ΠΔΕ &amp; ΤΑΑ'!K74</f>
        <v>0</v>
      </c>
      <c r="L74" s="33">
        <f>'Τακτικός προϋπ.'!L74+'ΠΔΕ &amp; ΤΑΑ'!L74</f>
        <v>0</v>
      </c>
      <c r="M74" s="33">
        <f>'Τακτικός προϋπ.'!M74+'ΠΔΕ &amp; ΤΑΑ'!M74</f>
        <v>0</v>
      </c>
      <c r="N74" s="33">
        <f>'Τακτικός προϋπ.'!N74+'ΠΔΕ &amp; ΤΑΑ'!N74</f>
        <v>0</v>
      </c>
    </row>
    <row r="75" spans="1:14" ht="24" customHeight="1" x14ac:dyDescent="0.2">
      <c r="A75" s="61" t="s">
        <v>80</v>
      </c>
      <c r="B75" s="193" t="s">
        <v>82</v>
      </c>
      <c r="C75" s="194"/>
      <c r="D75" s="194">
        <v>1688694</v>
      </c>
      <c r="E75" s="195">
        <v>1515740</v>
      </c>
      <c r="F75" s="69">
        <f>'Τακτικός προϋπ.'!F75+'ΠΔΕ &amp; ΤΑΑ'!F75</f>
        <v>0</v>
      </c>
      <c r="G75" s="69">
        <f>'Τακτικός προϋπ.'!G75+'ΠΔΕ &amp; ΤΑΑ'!G75</f>
        <v>0</v>
      </c>
      <c r="H75" s="69">
        <f>'Τακτικός προϋπ.'!H75+'ΠΔΕ &amp; ΤΑΑ'!H75</f>
        <v>0</v>
      </c>
      <c r="I75" s="69">
        <f>'Τακτικός προϋπ.'!I75+'ΠΔΕ &amp; ΤΑΑ'!I75</f>
        <v>0</v>
      </c>
      <c r="J75" s="69">
        <f>'Τακτικός προϋπ.'!J75+'ΠΔΕ &amp; ΤΑΑ'!J75</f>
        <v>0</v>
      </c>
      <c r="K75" s="69">
        <f>'Τακτικός προϋπ.'!K75+'ΠΔΕ &amp; ΤΑΑ'!K75</f>
        <v>0</v>
      </c>
      <c r="L75" s="69">
        <f>'Τακτικός προϋπ.'!L75+'ΠΔΕ &amp; ΤΑΑ'!L75</f>
        <v>0</v>
      </c>
      <c r="M75" s="69">
        <f>'Τακτικός προϋπ.'!M75+'ΠΔΕ &amp; ΤΑΑ'!M75</f>
        <v>0</v>
      </c>
      <c r="N75" s="69">
        <f>'Τακτικός προϋπ.'!N75+'ΠΔΕ &amp; ΤΑΑ'!N75</f>
        <v>0</v>
      </c>
    </row>
    <row r="77" spans="1:14" ht="18.75" customHeight="1" x14ac:dyDescent="0.2">
      <c r="B77" s="207" t="s">
        <v>111</v>
      </c>
      <c r="C77" s="207"/>
      <c r="D77" s="207"/>
      <c r="E77" s="207"/>
      <c r="F77" s="73"/>
      <c r="K77" s="44"/>
      <c r="L77" s="44"/>
      <c r="M77" s="44"/>
      <c r="N77" s="74"/>
    </row>
    <row r="78" spans="1:14" x14ac:dyDescent="0.2">
      <c r="A78" s="15"/>
      <c r="B78" s="75"/>
      <c r="C78" s="75"/>
      <c r="D78" s="75"/>
      <c r="E78" s="75"/>
      <c r="F78" s="73"/>
      <c r="G78" s="29"/>
      <c r="H78" s="29"/>
      <c r="I78" s="29"/>
      <c r="J78" s="29"/>
      <c r="K78" s="44"/>
      <c r="L78" s="44"/>
      <c r="M78" s="44"/>
      <c r="N78" s="74"/>
    </row>
    <row r="79" spans="1:14" x14ac:dyDescent="0.2">
      <c r="A79" s="15"/>
      <c r="B79" s="26"/>
      <c r="C79" s="212" t="s">
        <v>115</v>
      </c>
      <c r="D79" s="212"/>
      <c r="E79" s="212"/>
      <c r="F79" s="93">
        <f t="shared" ref="F79:N80" si="0">F9</f>
        <v>2024</v>
      </c>
      <c r="G79" s="93">
        <f t="shared" si="0"/>
        <v>2025</v>
      </c>
      <c r="H79" s="93">
        <f t="shared" si="0"/>
        <v>2025</v>
      </c>
      <c r="I79" s="93">
        <f t="shared" si="0"/>
        <v>2025</v>
      </c>
      <c r="J79" s="93">
        <f t="shared" si="0"/>
        <v>2025</v>
      </c>
      <c r="K79" s="93">
        <f t="shared" si="0"/>
        <v>2026</v>
      </c>
      <c r="L79" s="93">
        <f t="shared" si="0"/>
        <v>2027</v>
      </c>
      <c r="M79" s="93">
        <f t="shared" si="0"/>
        <v>2028</v>
      </c>
      <c r="N79" s="93">
        <f t="shared" si="0"/>
        <v>2029</v>
      </c>
    </row>
    <row r="80" spans="1:14" ht="38.25" x14ac:dyDescent="0.2">
      <c r="A80" s="15"/>
      <c r="B80" s="26"/>
      <c r="C80" s="212"/>
      <c r="D80" s="212"/>
      <c r="E80" s="212"/>
      <c r="F80" s="93" t="str">
        <f t="shared" si="0"/>
        <v>Πραγματοποιήσεις</v>
      </c>
      <c r="G80" s="93" t="str">
        <f t="shared" si="0"/>
        <v>Αρχικός Προϋπολογισμός</v>
      </c>
      <c r="H80" s="93" t="str">
        <f t="shared" si="0"/>
        <v>Διαμόρφωση (αρχικός Π/Υ + τροποποιήσεις)</v>
      </c>
      <c r="I80" s="93" t="str">
        <f t="shared" si="0"/>
        <v>Εκτέλεση Α' Εξαμήνου</v>
      </c>
      <c r="J80" s="93" t="str">
        <f t="shared" si="0"/>
        <v>Εκτιμήσεις πραγματοποιήσεων έτους</v>
      </c>
      <c r="K80" s="93" t="str">
        <f t="shared" si="0"/>
        <v>Προβλέψεις</v>
      </c>
      <c r="L80" s="93" t="str">
        <f t="shared" si="0"/>
        <v>Προβλέψεις</v>
      </c>
      <c r="M80" s="93" t="str">
        <f t="shared" si="0"/>
        <v>Προβλέψεις</v>
      </c>
      <c r="N80" s="93" t="str">
        <f t="shared" si="0"/>
        <v>Προβλέψεις</v>
      </c>
    </row>
    <row r="81" spans="1:18" ht="27.75" customHeight="1" x14ac:dyDescent="0.2">
      <c r="A81" s="15"/>
      <c r="B81" s="18"/>
      <c r="C81" s="213" t="s">
        <v>104</v>
      </c>
      <c r="D81" s="214"/>
      <c r="E81" s="215"/>
      <c r="F81" s="146">
        <f>'Τακτικός προϋπ.'!F81+'ΠΔΕ &amp; ΤΑΑ'!F81</f>
        <v>0</v>
      </c>
      <c r="G81" s="146">
        <f>'Τακτικός προϋπ.'!G81+'ΠΔΕ &amp; ΤΑΑ'!G81</f>
        <v>0</v>
      </c>
      <c r="H81" s="147"/>
      <c r="I81" s="146">
        <f>'Τακτικός προϋπ.'!I81+'ΠΔΕ &amp; ΤΑΑ'!I81</f>
        <v>0</v>
      </c>
      <c r="J81" s="146">
        <f>'Τακτικός προϋπ.'!J81+'ΠΔΕ &amp; ΤΑΑ'!J81</f>
        <v>0</v>
      </c>
      <c r="K81" s="146">
        <f>'Τακτικός προϋπ.'!K81+'ΠΔΕ &amp; ΤΑΑ'!K81</f>
        <v>0</v>
      </c>
      <c r="L81" s="147"/>
      <c r="M81" s="147"/>
      <c r="N81" s="147"/>
    </row>
    <row r="82" spans="1:18" ht="27.75" customHeight="1" x14ac:dyDescent="0.2">
      <c r="A82" s="15"/>
      <c r="B82" s="18"/>
      <c r="C82" s="208" t="s">
        <v>105</v>
      </c>
      <c r="D82" s="208"/>
      <c r="E82" s="208"/>
      <c r="F82" s="146">
        <f>'Τακτικός προϋπ.'!F82+'ΠΔΕ &amp; ΤΑΑ'!F82</f>
        <v>0</v>
      </c>
      <c r="G82" s="146">
        <f>'Τακτικός προϋπ.'!G82+'ΠΔΕ &amp; ΤΑΑ'!G82</f>
        <v>0</v>
      </c>
      <c r="H82" s="147"/>
      <c r="I82" s="146">
        <f>'Τακτικός προϋπ.'!I82+'ΠΔΕ &amp; ΤΑΑ'!I82</f>
        <v>0</v>
      </c>
      <c r="J82" s="146">
        <f>'Τακτικός προϋπ.'!J82+'ΠΔΕ &amp; ΤΑΑ'!J82</f>
        <v>0</v>
      </c>
      <c r="K82" s="146">
        <f>'Τακτικός προϋπ.'!K82+'ΠΔΕ &amp; ΤΑΑ'!K82</f>
        <v>0</v>
      </c>
      <c r="L82" s="147"/>
      <c r="M82" s="147"/>
      <c r="N82" s="147"/>
    </row>
    <row r="83" spans="1:18" ht="26.25" customHeight="1" thickBot="1" x14ac:dyDescent="0.25">
      <c r="A83" s="15"/>
      <c r="B83" s="18"/>
      <c r="C83" s="216" t="s">
        <v>106</v>
      </c>
      <c r="D83" s="216"/>
      <c r="E83" s="216">
        <f>E81-E82</f>
        <v>0</v>
      </c>
      <c r="F83" s="76">
        <f>F81-F82</f>
        <v>0</v>
      </c>
      <c r="G83" s="76">
        <f t="shared" ref="G83:K83" si="1">G81-G82</f>
        <v>0</v>
      </c>
      <c r="H83" s="145"/>
      <c r="I83" s="76">
        <f t="shared" si="1"/>
        <v>0</v>
      </c>
      <c r="J83" s="76">
        <f t="shared" si="1"/>
        <v>0</v>
      </c>
      <c r="K83" s="76">
        <f t="shared" si="1"/>
        <v>0</v>
      </c>
      <c r="L83" s="145"/>
      <c r="M83" s="145"/>
      <c r="N83" s="145"/>
    </row>
    <row r="84" spans="1:18" ht="13.5" thickTop="1" x14ac:dyDescent="0.2">
      <c r="C84" s="45" t="s">
        <v>138</v>
      </c>
    </row>
    <row r="85" spans="1:18" ht="18.75" customHeight="1" x14ac:dyDescent="0.2">
      <c r="A85" s="15"/>
      <c r="B85" s="207" t="s">
        <v>112</v>
      </c>
      <c r="C85" s="207"/>
      <c r="D85" s="207"/>
      <c r="E85" s="207"/>
      <c r="F85" s="1"/>
      <c r="G85" s="78"/>
      <c r="H85" s="78"/>
      <c r="I85" s="78"/>
      <c r="J85" s="78"/>
      <c r="K85" s="1"/>
      <c r="L85" s="1"/>
      <c r="M85" s="1"/>
      <c r="N85" s="79"/>
      <c r="O85" s="80"/>
      <c r="Q85" s="5"/>
      <c r="R85" s="7"/>
    </row>
    <row r="86" spans="1:18" x14ac:dyDescent="0.2">
      <c r="A86" s="15"/>
      <c r="B86" s="81"/>
      <c r="C86" s="81"/>
      <c r="D86" s="81"/>
      <c r="E86" s="81"/>
      <c r="F86" s="2"/>
      <c r="G86" s="82"/>
      <c r="H86" s="82"/>
      <c r="I86" s="82"/>
      <c r="J86" s="82"/>
      <c r="K86" s="2"/>
      <c r="L86" s="2"/>
      <c r="M86" s="2"/>
      <c r="N86" s="79"/>
      <c r="O86" s="80"/>
      <c r="Q86" s="5"/>
      <c r="R86" s="7"/>
    </row>
    <row r="87" spans="1:18" x14ac:dyDescent="0.2">
      <c r="A87" s="15"/>
      <c r="B87" s="81"/>
      <c r="C87" s="217" t="s">
        <v>115</v>
      </c>
      <c r="D87" s="217"/>
      <c r="E87" s="217"/>
      <c r="F87" s="94">
        <v>2024</v>
      </c>
      <c r="G87" s="94">
        <v>2025</v>
      </c>
      <c r="H87" s="94">
        <v>2025</v>
      </c>
      <c r="I87" s="94">
        <v>2025</v>
      </c>
      <c r="J87" s="94">
        <v>2025</v>
      </c>
      <c r="K87" s="94">
        <v>2026</v>
      </c>
      <c r="L87" s="94">
        <v>2027</v>
      </c>
      <c r="M87" s="94">
        <v>2028</v>
      </c>
      <c r="N87" s="95">
        <v>2029</v>
      </c>
      <c r="O87" s="80"/>
      <c r="Q87" s="5"/>
      <c r="R87" s="7"/>
    </row>
    <row r="88" spans="1:18" ht="38.25" x14ac:dyDescent="0.2">
      <c r="A88" s="15"/>
      <c r="B88" s="83"/>
      <c r="C88" s="217"/>
      <c r="D88" s="217"/>
      <c r="E88" s="217"/>
      <c r="F88" s="94" t="s">
        <v>15</v>
      </c>
      <c r="G88" s="94" t="s">
        <v>70</v>
      </c>
      <c r="H88" s="94" t="s">
        <v>71</v>
      </c>
      <c r="I88" s="94" t="s">
        <v>72</v>
      </c>
      <c r="J88" s="94" t="s">
        <v>73</v>
      </c>
      <c r="K88" s="94" t="s">
        <v>3</v>
      </c>
      <c r="L88" s="94" t="s">
        <v>3</v>
      </c>
      <c r="M88" s="94" t="s">
        <v>3</v>
      </c>
      <c r="N88" s="95" t="s">
        <v>3</v>
      </c>
      <c r="O88" s="80"/>
      <c r="Q88" s="5"/>
      <c r="R88" s="7"/>
    </row>
    <row r="89" spans="1:18" x14ac:dyDescent="0.2">
      <c r="A89" s="15"/>
      <c r="B89" s="83"/>
      <c r="C89" s="218" t="s">
        <v>94</v>
      </c>
      <c r="D89" s="218"/>
      <c r="E89" s="218"/>
      <c r="F89" s="148">
        <f>F90+F91</f>
        <v>0</v>
      </c>
      <c r="G89" s="148">
        <f t="shared" ref="G89:N89" si="2">G90+G91</f>
        <v>0</v>
      </c>
      <c r="H89" s="148">
        <f t="shared" si="2"/>
        <v>0</v>
      </c>
      <c r="I89" s="148">
        <f t="shared" si="2"/>
        <v>0</v>
      </c>
      <c r="J89" s="148">
        <f t="shared" si="2"/>
        <v>0</v>
      </c>
      <c r="K89" s="148">
        <f t="shared" si="2"/>
        <v>0</v>
      </c>
      <c r="L89" s="148">
        <f t="shared" si="2"/>
        <v>0</v>
      </c>
      <c r="M89" s="148">
        <f t="shared" si="2"/>
        <v>0</v>
      </c>
      <c r="N89" s="149">
        <f t="shared" si="2"/>
        <v>0</v>
      </c>
      <c r="O89" s="80"/>
      <c r="Q89" s="5"/>
      <c r="R89" s="7"/>
    </row>
    <row r="90" spans="1:18" x14ac:dyDescent="0.2">
      <c r="A90" s="15"/>
      <c r="B90" s="84"/>
      <c r="C90" s="219" t="s">
        <v>95</v>
      </c>
      <c r="D90" s="220"/>
      <c r="E90" s="221"/>
      <c r="F90" s="150"/>
      <c r="G90" s="150"/>
      <c r="H90" s="150"/>
      <c r="I90" s="150"/>
      <c r="J90" s="150"/>
      <c r="K90" s="150"/>
      <c r="L90" s="150"/>
      <c r="M90" s="150"/>
      <c r="N90" s="150"/>
      <c r="O90" s="80"/>
      <c r="Q90" s="5"/>
      <c r="R90" s="7"/>
    </row>
    <row r="91" spans="1:18" x14ac:dyDescent="0.2">
      <c r="A91" s="15"/>
      <c r="B91" s="84"/>
      <c r="C91" s="219" t="s">
        <v>96</v>
      </c>
      <c r="D91" s="220"/>
      <c r="E91" s="221"/>
      <c r="F91" s="150"/>
      <c r="G91" s="150"/>
      <c r="H91" s="150"/>
      <c r="I91" s="150"/>
      <c r="J91" s="150"/>
      <c r="K91" s="150"/>
      <c r="L91" s="150"/>
      <c r="M91" s="150"/>
      <c r="N91" s="150"/>
      <c r="O91" s="80"/>
      <c r="Q91" s="5"/>
      <c r="R91" s="7"/>
    </row>
    <row r="92" spans="1:18" x14ac:dyDescent="0.2">
      <c r="A92" s="15"/>
      <c r="B92" s="84"/>
      <c r="C92" s="222" t="s">
        <v>97</v>
      </c>
      <c r="D92" s="223"/>
      <c r="E92" s="224"/>
      <c r="F92" s="151">
        <f>F93+F94+F95</f>
        <v>0</v>
      </c>
      <c r="G92" s="151">
        <f t="shared" ref="G92:N92" si="3">G93+G94+G95</f>
        <v>0</v>
      </c>
      <c r="H92" s="151">
        <f t="shared" si="3"/>
        <v>0</v>
      </c>
      <c r="I92" s="151">
        <f t="shared" si="3"/>
        <v>0</v>
      </c>
      <c r="J92" s="151">
        <f t="shared" si="3"/>
        <v>0</v>
      </c>
      <c r="K92" s="151">
        <f t="shared" si="3"/>
        <v>0</v>
      </c>
      <c r="L92" s="151">
        <f t="shared" si="3"/>
        <v>0</v>
      </c>
      <c r="M92" s="151">
        <f t="shared" si="3"/>
        <v>0</v>
      </c>
      <c r="N92" s="151">
        <f t="shared" si="3"/>
        <v>0</v>
      </c>
      <c r="O92" s="80"/>
      <c r="Q92" s="5"/>
      <c r="R92" s="7"/>
    </row>
    <row r="93" spans="1:18" ht="12.75" customHeight="1" x14ac:dyDescent="0.2">
      <c r="A93" s="15"/>
      <c r="B93" s="84"/>
      <c r="C93" s="219" t="s">
        <v>37</v>
      </c>
      <c r="D93" s="220"/>
      <c r="E93" s="221"/>
      <c r="F93" s="150"/>
      <c r="G93" s="150"/>
      <c r="H93" s="150"/>
      <c r="I93" s="150"/>
      <c r="J93" s="150"/>
      <c r="K93" s="150"/>
      <c r="L93" s="150"/>
      <c r="M93" s="150"/>
      <c r="N93" s="150"/>
      <c r="O93" s="80"/>
      <c r="Q93" s="5"/>
      <c r="R93" s="7"/>
    </row>
    <row r="94" spans="1:18" ht="12.75" customHeight="1" x14ac:dyDescent="0.2">
      <c r="A94" s="15"/>
      <c r="B94" s="84"/>
      <c r="C94" s="219" t="s">
        <v>38</v>
      </c>
      <c r="D94" s="220"/>
      <c r="E94" s="221"/>
      <c r="F94" s="150"/>
      <c r="G94" s="150"/>
      <c r="H94" s="150"/>
      <c r="I94" s="150"/>
      <c r="J94" s="150"/>
      <c r="K94" s="150"/>
      <c r="L94" s="150"/>
      <c r="M94" s="150"/>
      <c r="N94" s="150"/>
      <c r="O94" s="80"/>
      <c r="Q94" s="5"/>
      <c r="R94" s="7"/>
    </row>
    <row r="95" spans="1:18" ht="12.75" customHeight="1" x14ac:dyDescent="0.2">
      <c r="A95" s="15"/>
      <c r="B95" s="84"/>
      <c r="C95" s="219" t="s">
        <v>39</v>
      </c>
      <c r="D95" s="220"/>
      <c r="E95" s="221"/>
      <c r="F95" s="150"/>
      <c r="G95" s="150"/>
      <c r="H95" s="150"/>
      <c r="I95" s="150"/>
      <c r="J95" s="150"/>
      <c r="K95" s="150"/>
      <c r="L95" s="150"/>
      <c r="M95" s="150"/>
      <c r="N95" s="150"/>
      <c r="O95" s="80"/>
      <c r="Q95" s="5"/>
      <c r="R95" s="7"/>
    </row>
    <row r="96" spans="1:18" x14ac:dyDescent="0.2">
      <c r="A96" s="15"/>
      <c r="B96" s="84"/>
      <c r="C96" s="222" t="s">
        <v>139</v>
      </c>
      <c r="D96" s="223"/>
      <c r="E96" s="224"/>
      <c r="F96" s="152"/>
      <c r="G96" s="152"/>
      <c r="H96" s="152"/>
      <c r="I96" s="152"/>
      <c r="J96" s="152"/>
      <c r="K96" s="152"/>
      <c r="L96" s="152"/>
      <c r="M96" s="152"/>
      <c r="N96" s="152"/>
      <c r="O96" s="80"/>
      <c r="Q96" s="5"/>
      <c r="R96" s="7"/>
    </row>
    <row r="97" spans="1:18" x14ac:dyDescent="0.2">
      <c r="A97" s="15"/>
      <c r="B97" s="84"/>
      <c r="C97" s="222" t="s">
        <v>98</v>
      </c>
      <c r="D97" s="223"/>
      <c r="E97" s="224"/>
      <c r="F97" s="152">
        <f>F98+F99</f>
        <v>0</v>
      </c>
      <c r="G97" s="152">
        <f t="shared" ref="G97:N97" si="4">G98+G99</f>
        <v>0</v>
      </c>
      <c r="H97" s="152">
        <f t="shared" si="4"/>
        <v>0</v>
      </c>
      <c r="I97" s="152">
        <f t="shared" si="4"/>
        <v>0</v>
      </c>
      <c r="J97" s="152">
        <f t="shared" si="4"/>
        <v>0</v>
      </c>
      <c r="K97" s="152">
        <f t="shared" si="4"/>
        <v>0</v>
      </c>
      <c r="L97" s="152">
        <f t="shared" si="4"/>
        <v>0</v>
      </c>
      <c r="M97" s="152">
        <f t="shared" si="4"/>
        <v>0</v>
      </c>
      <c r="N97" s="152">
        <f t="shared" si="4"/>
        <v>0</v>
      </c>
      <c r="O97" s="80"/>
      <c r="Q97" s="5"/>
      <c r="R97" s="7"/>
    </row>
    <row r="98" spans="1:18" x14ac:dyDescent="0.2">
      <c r="A98" s="15"/>
      <c r="B98" s="84"/>
      <c r="C98" s="219" t="s">
        <v>40</v>
      </c>
      <c r="D98" s="220"/>
      <c r="E98" s="221"/>
      <c r="F98" s="150"/>
      <c r="G98" s="150"/>
      <c r="H98" s="150"/>
      <c r="I98" s="150"/>
      <c r="J98" s="150"/>
      <c r="K98" s="150"/>
      <c r="L98" s="150"/>
      <c r="M98" s="150"/>
      <c r="N98" s="150"/>
      <c r="O98" s="80"/>
      <c r="Q98" s="5"/>
      <c r="R98" s="7"/>
    </row>
    <row r="99" spans="1:18" x14ac:dyDescent="0.2">
      <c r="A99" s="15"/>
      <c r="B99" s="84"/>
      <c r="C99" s="219" t="s">
        <v>41</v>
      </c>
      <c r="D99" s="220"/>
      <c r="E99" s="221"/>
      <c r="F99" s="150"/>
      <c r="G99" s="150"/>
      <c r="H99" s="150"/>
      <c r="I99" s="150"/>
      <c r="J99" s="150"/>
      <c r="K99" s="150"/>
      <c r="L99" s="150"/>
      <c r="M99" s="150"/>
      <c r="N99" s="150"/>
      <c r="O99" s="80"/>
      <c r="Q99" s="5"/>
      <c r="R99" s="7"/>
    </row>
    <row r="100" spans="1:18" s="19" customFormat="1" x14ac:dyDescent="0.2">
      <c r="A100" s="85"/>
      <c r="B100" s="86"/>
      <c r="C100" s="87"/>
      <c r="D100" s="87"/>
      <c r="E100" s="87"/>
      <c r="F100" s="88"/>
      <c r="G100" s="88"/>
      <c r="H100" s="88"/>
      <c r="I100" s="88"/>
      <c r="J100" s="88"/>
      <c r="K100" s="88"/>
      <c r="L100" s="88"/>
      <c r="M100" s="88"/>
      <c r="N100" s="88"/>
      <c r="O100" s="89"/>
    </row>
    <row r="101" spans="1:18" s="114" customFormat="1" x14ac:dyDescent="0.2">
      <c r="A101" s="117"/>
      <c r="B101" s="111" t="s">
        <v>126</v>
      </c>
      <c r="C101" s="117"/>
      <c r="D101" s="123"/>
      <c r="E101" s="124"/>
      <c r="F101" s="117"/>
      <c r="G101" s="125" t="s">
        <v>126</v>
      </c>
      <c r="H101" s="124"/>
      <c r="I101" s="124"/>
      <c r="J101" s="124"/>
      <c r="K101" s="124"/>
      <c r="L101" s="123"/>
      <c r="M101" s="125" t="s">
        <v>126</v>
      </c>
      <c r="N101" s="118"/>
    </row>
    <row r="102" spans="1:18" s="114" customFormat="1" x14ac:dyDescent="0.25">
      <c r="A102" s="118"/>
      <c r="B102" s="118"/>
      <c r="C102" s="111"/>
      <c r="D102" s="118"/>
      <c r="E102" s="125"/>
      <c r="F102" s="111"/>
      <c r="G102" s="118"/>
      <c r="H102" s="126"/>
      <c r="I102" s="126"/>
      <c r="J102" s="126"/>
      <c r="K102" s="126"/>
      <c r="L102" s="126"/>
      <c r="M102" s="118"/>
      <c r="N102" s="118"/>
    </row>
    <row r="103" spans="1:18" s="114" customFormat="1" ht="21.75" customHeight="1" x14ac:dyDescent="0.2">
      <c r="A103" s="115"/>
      <c r="B103" s="115"/>
      <c r="C103" s="115"/>
      <c r="D103" s="127"/>
      <c r="E103" s="127"/>
      <c r="F103" s="116"/>
      <c r="G103" s="128"/>
      <c r="H103" s="116"/>
      <c r="I103" s="116"/>
      <c r="J103" s="116"/>
      <c r="K103" s="116"/>
      <c r="L103" s="116"/>
    </row>
    <row r="104" spans="1:18" s="114" customFormat="1" ht="21.75" customHeight="1" x14ac:dyDescent="0.2">
      <c r="A104" s="118"/>
      <c r="B104" s="117"/>
      <c r="C104" s="117"/>
      <c r="D104" s="111"/>
      <c r="E104" s="111"/>
      <c r="F104" s="117"/>
      <c r="G104" s="125"/>
      <c r="H104" s="124"/>
      <c r="I104" s="124"/>
      <c r="J104" s="124"/>
      <c r="K104" s="124"/>
      <c r="L104" s="123"/>
      <c r="M104" s="118"/>
      <c r="N104" s="118"/>
    </row>
    <row r="105" spans="1:18" s="114" customFormat="1" x14ac:dyDescent="0.25">
      <c r="A105" s="118"/>
      <c r="B105" s="111" t="s">
        <v>127</v>
      </c>
      <c r="C105" s="111"/>
      <c r="D105" s="118"/>
      <c r="E105" s="111"/>
      <c r="F105" s="129"/>
      <c r="G105" s="111" t="s">
        <v>125</v>
      </c>
      <c r="H105" s="126"/>
      <c r="I105" s="126"/>
      <c r="J105" s="126"/>
      <c r="K105" s="126"/>
      <c r="L105" s="126"/>
      <c r="M105" s="130" t="s">
        <v>128</v>
      </c>
      <c r="N105" s="118"/>
    </row>
    <row r="106" spans="1:18" s="119" customFormat="1" x14ac:dyDescent="0.25">
      <c r="B106" s="131"/>
      <c r="C106" s="131"/>
      <c r="E106" s="131"/>
      <c r="F106" s="132"/>
      <c r="G106" s="131"/>
      <c r="H106" s="133"/>
      <c r="I106" s="133"/>
      <c r="J106" s="133"/>
      <c r="K106" s="133"/>
      <c r="L106" s="133"/>
      <c r="M106" s="134"/>
    </row>
    <row r="107" spans="1:18" s="119" customFormat="1" x14ac:dyDescent="0.25">
      <c r="B107" s="120"/>
      <c r="C107" s="120"/>
      <c r="D107" s="120"/>
      <c r="E107" s="120"/>
      <c r="F107" s="121"/>
      <c r="G107" s="122"/>
      <c r="H107" s="113"/>
      <c r="I107" s="113"/>
      <c r="J107" s="113"/>
      <c r="K107" s="113"/>
      <c r="L107" s="113"/>
    </row>
    <row r="108" spans="1:18" ht="18.75" customHeight="1" x14ac:dyDescent="0.2">
      <c r="B108" s="207" t="s">
        <v>113</v>
      </c>
      <c r="C108" s="207"/>
      <c r="D108" s="207"/>
      <c r="E108" s="207"/>
    </row>
    <row r="109" spans="1:18" s="18" customFormat="1" x14ac:dyDescent="0.2">
      <c r="A109" s="15"/>
      <c r="B109" s="16" t="s">
        <v>42</v>
      </c>
      <c r="C109" s="17"/>
      <c r="F109" s="53"/>
      <c r="G109" s="29"/>
      <c r="H109" s="29"/>
      <c r="I109" s="29"/>
      <c r="J109" s="29"/>
      <c r="K109" s="29"/>
      <c r="L109" s="29"/>
      <c r="M109" s="29"/>
      <c r="N109" s="29"/>
      <c r="Q109" s="19"/>
    </row>
    <row r="110" spans="1:18" s="18" customFormat="1" x14ac:dyDescent="0.2">
      <c r="A110" s="15"/>
      <c r="B110" s="16"/>
      <c r="C110" s="17"/>
      <c r="F110" s="53"/>
      <c r="G110" s="29"/>
      <c r="H110" s="29"/>
      <c r="I110" s="29"/>
      <c r="J110" s="29"/>
      <c r="K110" s="29"/>
      <c r="L110" s="29"/>
      <c r="M110" s="29"/>
      <c r="N110" s="29"/>
      <c r="Q110" s="19"/>
    </row>
    <row r="111" spans="1:18" s="18" customFormat="1" ht="15" customHeight="1" x14ac:dyDescent="0.2">
      <c r="A111" s="15"/>
      <c r="C111" s="217" t="s">
        <v>115</v>
      </c>
      <c r="D111" s="217"/>
      <c r="E111" s="217"/>
      <c r="F111" s="96">
        <f t="shared" ref="F111:N111" si="5">F9</f>
        <v>2024</v>
      </c>
      <c r="G111" s="96">
        <f t="shared" si="5"/>
        <v>2025</v>
      </c>
      <c r="H111" s="96">
        <f t="shared" si="5"/>
        <v>2025</v>
      </c>
      <c r="I111" s="96">
        <f t="shared" si="5"/>
        <v>2025</v>
      </c>
      <c r="J111" s="96">
        <f t="shared" si="5"/>
        <v>2025</v>
      </c>
      <c r="K111" s="96">
        <f t="shared" si="5"/>
        <v>2026</v>
      </c>
      <c r="L111" s="96">
        <f t="shared" si="5"/>
        <v>2027</v>
      </c>
      <c r="M111" s="96">
        <f t="shared" si="5"/>
        <v>2028</v>
      </c>
      <c r="N111" s="96">
        <f t="shared" si="5"/>
        <v>2029</v>
      </c>
      <c r="Q111" s="19"/>
    </row>
    <row r="112" spans="1:18" s="18" customFormat="1" ht="36" x14ac:dyDescent="0.25">
      <c r="A112" s="15"/>
      <c r="B112" s="6"/>
      <c r="C112" s="217"/>
      <c r="D112" s="217"/>
      <c r="E112" s="217"/>
      <c r="F112" s="96" t="str">
        <f t="shared" ref="F112:N112" si="6">F10</f>
        <v>Πραγματοποιήσεις</v>
      </c>
      <c r="G112" s="96" t="str">
        <f t="shared" si="6"/>
        <v>Αρχικός Προϋπολογισμός</v>
      </c>
      <c r="H112" s="96" t="str">
        <f t="shared" si="6"/>
        <v>Διαμόρφωση (αρχικός Π/Υ + τροποποιήσεις)</v>
      </c>
      <c r="I112" s="96" t="str">
        <f t="shared" si="6"/>
        <v>Εκτέλεση Α' Εξαμήνου</v>
      </c>
      <c r="J112" s="96" t="str">
        <f t="shared" si="6"/>
        <v>Εκτιμήσεις πραγματοποιήσεων έτους</v>
      </c>
      <c r="K112" s="96" t="str">
        <f t="shared" si="6"/>
        <v>Προβλέψεις</v>
      </c>
      <c r="L112" s="96" t="str">
        <f t="shared" si="6"/>
        <v>Προβλέψεις</v>
      </c>
      <c r="M112" s="96" t="str">
        <f t="shared" si="6"/>
        <v>Προβλέψεις</v>
      </c>
      <c r="N112" s="96" t="str">
        <f t="shared" si="6"/>
        <v>Προβλέψεις</v>
      </c>
      <c r="Q112" s="19"/>
    </row>
    <row r="113" spans="1:17" s="18" customFormat="1" ht="13.5" thickBot="1" x14ac:dyDescent="0.25">
      <c r="A113" s="15"/>
      <c r="B113" s="20" t="s">
        <v>47</v>
      </c>
      <c r="C113" s="199" t="s">
        <v>44</v>
      </c>
      <c r="D113" s="199"/>
      <c r="E113" s="199"/>
      <c r="F113" s="54">
        <f>F114+F116+F117+F118+F119</f>
        <v>0</v>
      </c>
      <c r="G113" s="54">
        <f t="shared" ref="G113:N113" si="7">G114+G116+G117+G118+G119</f>
        <v>0</v>
      </c>
      <c r="H113" s="54">
        <f t="shared" si="7"/>
        <v>0</v>
      </c>
      <c r="I113" s="54">
        <f t="shared" si="7"/>
        <v>0</v>
      </c>
      <c r="J113" s="54">
        <f t="shared" si="7"/>
        <v>0</v>
      </c>
      <c r="K113" s="54">
        <f t="shared" si="7"/>
        <v>0</v>
      </c>
      <c r="L113" s="54">
        <f t="shared" si="7"/>
        <v>0</v>
      </c>
      <c r="M113" s="54">
        <f t="shared" si="7"/>
        <v>0</v>
      </c>
      <c r="N113" s="54">
        <f t="shared" si="7"/>
        <v>0</v>
      </c>
      <c r="Q113" s="19"/>
    </row>
    <row r="114" spans="1:17" s="18" customFormat="1" x14ac:dyDescent="0.2">
      <c r="A114" s="15"/>
      <c r="B114" s="43">
        <v>11</v>
      </c>
      <c r="C114" s="187" t="s">
        <v>35</v>
      </c>
      <c r="D114" s="188"/>
      <c r="E114" s="189"/>
      <c r="F114" s="47">
        <f t="shared" ref="F114:N114" si="8">F12</f>
        <v>0</v>
      </c>
      <c r="G114" s="47">
        <f t="shared" si="8"/>
        <v>0</v>
      </c>
      <c r="H114" s="47">
        <f t="shared" si="8"/>
        <v>0</v>
      </c>
      <c r="I114" s="47">
        <f t="shared" si="8"/>
        <v>0</v>
      </c>
      <c r="J114" s="47">
        <f t="shared" si="8"/>
        <v>0</v>
      </c>
      <c r="K114" s="47">
        <f t="shared" si="8"/>
        <v>0</v>
      </c>
      <c r="L114" s="47">
        <f t="shared" si="8"/>
        <v>0</v>
      </c>
      <c r="M114" s="47">
        <f t="shared" si="8"/>
        <v>0</v>
      </c>
      <c r="N114" s="47">
        <f t="shared" si="8"/>
        <v>0</v>
      </c>
      <c r="Q114" s="19"/>
    </row>
    <row r="115" spans="1:17" s="18" customFormat="1" x14ac:dyDescent="0.2">
      <c r="A115" s="15"/>
      <c r="B115" s="34"/>
      <c r="C115" s="208" t="s">
        <v>56</v>
      </c>
      <c r="D115" s="208"/>
      <c r="E115" s="208"/>
      <c r="F115" s="55"/>
      <c r="G115" s="55"/>
      <c r="H115" s="55"/>
      <c r="I115" s="55"/>
      <c r="J115" s="55"/>
      <c r="K115" s="55"/>
      <c r="L115" s="55"/>
      <c r="M115" s="55"/>
      <c r="N115" s="55"/>
      <c r="Q115" s="19"/>
    </row>
    <row r="116" spans="1:17" s="18" customFormat="1" ht="29.25" customHeight="1" x14ac:dyDescent="0.2">
      <c r="A116" s="15"/>
      <c r="B116" s="37" t="s">
        <v>67</v>
      </c>
      <c r="C116" s="209" t="s">
        <v>55</v>
      </c>
      <c r="D116" s="210"/>
      <c r="E116" s="211"/>
      <c r="F116" s="55">
        <f>'Τακτικός προϋπ.'!F93</f>
        <v>0</v>
      </c>
      <c r="G116" s="55">
        <f>'Τακτικός προϋπ.'!G93</f>
        <v>0</v>
      </c>
      <c r="H116" s="55">
        <f>'Τακτικός προϋπ.'!H93</f>
        <v>0</v>
      </c>
      <c r="I116" s="55">
        <f>'Τακτικός προϋπ.'!I93</f>
        <v>0</v>
      </c>
      <c r="J116" s="55">
        <f>'Τακτικός προϋπ.'!J93</f>
        <v>0</v>
      </c>
      <c r="K116" s="55">
        <f>'Τακτικός προϋπ.'!K93</f>
        <v>0</v>
      </c>
      <c r="L116" s="55">
        <f>'Τακτικός προϋπ.'!L93</f>
        <v>0</v>
      </c>
      <c r="M116" s="55">
        <f>'Τακτικός προϋπ.'!M93</f>
        <v>0</v>
      </c>
      <c r="N116" s="55">
        <f>'Τακτικός προϋπ.'!N93</f>
        <v>0</v>
      </c>
      <c r="Q116" s="19"/>
    </row>
    <row r="117" spans="1:17" s="18" customFormat="1" ht="30" customHeight="1" x14ac:dyDescent="0.2">
      <c r="A117" s="15"/>
      <c r="B117" s="37" t="s">
        <v>67</v>
      </c>
      <c r="C117" s="209" t="s">
        <v>68</v>
      </c>
      <c r="D117" s="210"/>
      <c r="E117" s="211"/>
      <c r="F117" s="72">
        <f>'ΠΔΕ &amp; ΤΑΑ'!F94</f>
        <v>0</v>
      </c>
      <c r="G117" s="72">
        <f>'ΠΔΕ &amp; ΤΑΑ'!G94</f>
        <v>0</v>
      </c>
      <c r="H117" s="72">
        <f>'ΠΔΕ &amp; ΤΑΑ'!H94</f>
        <v>0</v>
      </c>
      <c r="I117" s="72">
        <f>'ΠΔΕ &amp; ΤΑΑ'!I94</f>
        <v>0</v>
      </c>
      <c r="J117" s="72">
        <f>'ΠΔΕ &amp; ΤΑΑ'!J94</f>
        <v>0</v>
      </c>
      <c r="K117" s="72">
        <f>'ΠΔΕ &amp; ΤΑΑ'!K94</f>
        <v>0</v>
      </c>
      <c r="L117" s="72">
        <f>'ΠΔΕ &amp; ΤΑΑ'!L94</f>
        <v>0</v>
      </c>
      <c r="M117" s="72">
        <f>'ΠΔΕ &amp; ΤΑΑ'!M94</f>
        <v>0</v>
      </c>
      <c r="N117" s="72">
        <f>'ΠΔΕ &amp; ΤΑΑ'!N94</f>
        <v>0</v>
      </c>
      <c r="O117" s="21"/>
      <c r="Q117" s="19"/>
    </row>
    <row r="118" spans="1:17" s="18" customFormat="1" x14ac:dyDescent="0.2">
      <c r="A118" s="15"/>
      <c r="B118" s="38" t="s">
        <v>85</v>
      </c>
      <c r="C118" s="237" t="s">
        <v>28</v>
      </c>
      <c r="D118" s="237"/>
      <c r="E118" s="237"/>
      <c r="F118" s="55">
        <f t="shared" ref="F118:N118" si="9">F20+F22</f>
        <v>0</v>
      </c>
      <c r="G118" s="55">
        <f t="shared" si="9"/>
        <v>0</v>
      </c>
      <c r="H118" s="55">
        <f t="shared" si="9"/>
        <v>0</v>
      </c>
      <c r="I118" s="55">
        <f t="shared" si="9"/>
        <v>0</v>
      </c>
      <c r="J118" s="55">
        <f t="shared" si="9"/>
        <v>0</v>
      </c>
      <c r="K118" s="55">
        <f t="shared" si="9"/>
        <v>0</v>
      </c>
      <c r="L118" s="55">
        <f t="shared" si="9"/>
        <v>0</v>
      </c>
      <c r="M118" s="55">
        <f t="shared" si="9"/>
        <v>0</v>
      </c>
      <c r="N118" s="55">
        <f t="shared" si="9"/>
        <v>0</v>
      </c>
      <c r="Q118" s="19"/>
    </row>
    <row r="119" spans="1:17" s="18" customFormat="1" ht="25.5" x14ac:dyDescent="0.2">
      <c r="A119" s="15"/>
      <c r="B119" s="4" t="s">
        <v>86</v>
      </c>
      <c r="C119" s="237" t="s">
        <v>43</v>
      </c>
      <c r="D119" s="237"/>
      <c r="E119" s="237"/>
      <c r="F119" s="55">
        <f t="shared" ref="F119:N119" si="10">F13+F14-F15-F17+F18+F19-F20-F22</f>
        <v>0</v>
      </c>
      <c r="G119" s="55">
        <f t="shared" si="10"/>
        <v>0</v>
      </c>
      <c r="H119" s="55">
        <f t="shared" si="10"/>
        <v>0</v>
      </c>
      <c r="I119" s="55">
        <f t="shared" si="10"/>
        <v>0</v>
      </c>
      <c r="J119" s="55">
        <f t="shared" si="10"/>
        <v>0</v>
      </c>
      <c r="K119" s="55">
        <f t="shared" si="10"/>
        <v>0</v>
      </c>
      <c r="L119" s="55">
        <f t="shared" si="10"/>
        <v>0</v>
      </c>
      <c r="M119" s="55">
        <f t="shared" si="10"/>
        <v>0</v>
      </c>
      <c r="N119" s="55">
        <f t="shared" si="10"/>
        <v>0</v>
      </c>
      <c r="O119" s="21"/>
      <c r="P119" s="22"/>
      <c r="Q119" s="19"/>
    </row>
    <row r="120" spans="1:17" s="18" customFormat="1" x14ac:dyDescent="0.2">
      <c r="A120" s="15"/>
      <c r="B120" s="2"/>
      <c r="C120" s="199" t="s">
        <v>45</v>
      </c>
      <c r="D120" s="199"/>
      <c r="E120" s="199"/>
      <c r="F120" s="33">
        <f>F121+F122+F123+F125+F124</f>
        <v>0</v>
      </c>
      <c r="G120" s="33">
        <f t="shared" ref="G120:N120" si="11">G121+G122+G123+G125+G124</f>
        <v>0</v>
      </c>
      <c r="H120" s="33">
        <f t="shared" si="11"/>
        <v>0</v>
      </c>
      <c r="I120" s="33">
        <f t="shared" si="11"/>
        <v>0</v>
      </c>
      <c r="J120" s="33">
        <f t="shared" si="11"/>
        <v>0</v>
      </c>
      <c r="K120" s="33">
        <f t="shared" si="11"/>
        <v>0</v>
      </c>
      <c r="L120" s="33">
        <f t="shared" si="11"/>
        <v>0</v>
      </c>
      <c r="M120" s="33">
        <f t="shared" si="11"/>
        <v>0</v>
      </c>
      <c r="N120" s="33">
        <f t="shared" si="11"/>
        <v>0</v>
      </c>
      <c r="Q120" s="19"/>
    </row>
    <row r="121" spans="1:17" s="18" customFormat="1" ht="28.5" customHeight="1" x14ac:dyDescent="0.2">
      <c r="A121" s="15"/>
      <c r="B121" s="35">
        <v>21</v>
      </c>
      <c r="C121" s="228" t="s">
        <v>16</v>
      </c>
      <c r="D121" s="229"/>
      <c r="E121" s="230"/>
      <c r="F121" s="55">
        <f t="shared" ref="F121:N121" si="12">F27</f>
        <v>0</v>
      </c>
      <c r="G121" s="55">
        <f t="shared" si="12"/>
        <v>0</v>
      </c>
      <c r="H121" s="55">
        <f t="shared" si="12"/>
        <v>0</v>
      </c>
      <c r="I121" s="55">
        <f t="shared" si="12"/>
        <v>0</v>
      </c>
      <c r="J121" s="55">
        <f t="shared" si="12"/>
        <v>0</v>
      </c>
      <c r="K121" s="55">
        <f t="shared" si="12"/>
        <v>0</v>
      </c>
      <c r="L121" s="55">
        <f t="shared" si="12"/>
        <v>0</v>
      </c>
      <c r="M121" s="55">
        <f t="shared" si="12"/>
        <v>0</v>
      </c>
      <c r="N121" s="55">
        <f t="shared" si="12"/>
        <v>0</v>
      </c>
      <c r="Q121" s="19"/>
    </row>
    <row r="122" spans="1:17" s="18" customFormat="1" x14ac:dyDescent="0.2">
      <c r="A122" s="15"/>
      <c r="B122" s="37">
        <v>26</v>
      </c>
      <c r="C122" s="225" t="s">
        <v>28</v>
      </c>
      <c r="D122" s="226"/>
      <c r="E122" s="227"/>
      <c r="F122" s="55">
        <f t="shared" ref="F122:N122" si="13">F38</f>
        <v>0</v>
      </c>
      <c r="G122" s="55">
        <f t="shared" si="13"/>
        <v>0</v>
      </c>
      <c r="H122" s="55">
        <f t="shared" si="13"/>
        <v>0</v>
      </c>
      <c r="I122" s="55">
        <f t="shared" si="13"/>
        <v>0</v>
      </c>
      <c r="J122" s="55">
        <f t="shared" si="13"/>
        <v>0</v>
      </c>
      <c r="K122" s="55">
        <f t="shared" si="13"/>
        <v>0</v>
      </c>
      <c r="L122" s="55">
        <f t="shared" si="13"/>
        <v>0</v>
      </c>
      <c r="M122" s="55">
        <f t="shared" si="13"/>
        <v>0</v>
      </c>
      <c r="N122" s="55">
        <f t="shared" si="13"/>
        <v>0</v>
      </c>
      <c r="O122" s="39"/>
      <c r="Q122" s="19"/>
    </row>
    <row r="123" spans="1:17" s="18" customFormat="1" x14ac:dyDescent="0.2">
      <c r="A123" s="15"/>
      <c r="B123" s="37">
        <v>23</v>
      </c>
      <c r="C123" s="225" t="s">
        <v>5</v>
      </c>
      <c r="D123" s="226"/>
      <c r="E123" s="227"/>
      <c r="F123" s="55">
        <f t="shared" ref="F123:N123" si="14">F32</f>
        <v>0</v>
      </c>
      <c r="G123" s="55">
        <f t="shared" si="14"/>
        <v>0</v>
      </c>
      <c r="H123" s="55">
        <f t="shared" si="14"/>
        <v>0</v>
      </c>
      <c r="I123" s="55">
        <f t="shared" si="14"/>
        <v>0</v>
      </c>
      <c r="J123" s="55">
        <f t="shared" si="14"/>
        <v>0</v>
      </c>
      <c r="K123" s="55">
        <f t="shared" si="14"/>
        <v>0</v>
      </c>
      <c r="L123" s="55">
        <f t="shared" si="14"/>
        <v>0</v>
      </c>
      <c r="M123" s="55">
        <f t="shared" si="14"/>
        <v>0</v>
      </c>
      <c r="N123" s="55">
        <f t="shared" si="14"/>
        <v>0</v>
      </c>
      <c r="O123" s="31"/>
      <c r="Q123" s="19"/>
    </row>
    <row r="124" spans="1:17" s="18" customFormat="1" x14ac:dyDescent="0.2">
      <c r="A124" s="15"/>
      <c r="B124" s="37" t="s">
        <v>77</v>
      </c>
      <c r="C124" s="225" t="s">
        <v>74</v>
      </c>
      <c r="D124" s="226"/>
      <c r="E124" s="227"/>
      <c r="F124" s="55">
        <f t="shared" ref="F124:N124" si="15">F41-F23</f>
        <v>0</v>
      </c>
      <c r="G124" s="55">
        <f t="shared" si="15"/>
        <v>0</v>
      </c>
      <c r="H124" s="55">
        <f t="shared" si="15"/>
        <v>0</v>
      </c>
      <c r="I124" s="55">
        <f t="shared" si="15"/>
        <v>0</v>
      </c>
      <c r="J124" s="55">
        <f t="shared" si="15"/>
        <v>0</v>
      </c>
      <c r="K124" s="55">
        <f t="shared" si="15"/>
        <v>0</v>
      </c>
      <c r="L124" s="55">
        <f t="shared" si="15"/>
        <v>0</v>
      </c>
      <c r="M124" s="55">
        <f t="shared" si="15"/>
        <v>0</v>
      </c>
      <c r="N124" s="55">
        <f t="shared" si="15"/>
        <v>0</v>
      </c>
      <c r="O124" s="31"/>
      <c r="Q124" s="19"/>
    </row>
    <row r="125" spans="1:17" s="18" customFormat="1" ht="38.25" x14ac:dyDescent="0.2">
      <c r="A125" s="15"/>
      <c r="B125" s="35" t="s">
        <v>78</v>
      </c>
      <c r="C125" s="228" t="s">
        <v>64</v>
      </c>
      <c r="D125" s="229"/>
      <c r="E125" s="230"/>
      <c r="F125" s="55">
        <f t="shared" ref="F125:N125" si="16">F31+F33+F37+F39+F40+F42-F24+F43-F25</f>
        <v>0</v>
      </c>
      <c r="G125" s="55">
        <f t="shared" si="16"/>
        <v>0</v>
      </c>
      <c r="H125" s="55">
        <f t="shared" si="16"/>
        <v>0</v>
      </c>
      <c r="I125" s="55">
        <f t="shared" si="16"/>
        <v>0</v>
      </c>
      <c r="J125" s="55">
        <f t="shared" si="16"/>
        <v>0</v>
      </c>
      <c r="K125" s="55">
        <f t="shared" si="16"/>
        <v>0</v>
      </c>
      <c r="L125" s="55">
        <f t="shared" si="16"/>
        <v>0</v>
      </c>
      <c r="M125" s="55">
        <f t="shared" si="16"/>
        <v>0</v>
      </c>
      <c r="N125" s="55">
        <f t="shared" si="16"/>
        <v>0</v>
      </c>
      <c r="Q125" s="19"/>
    </row>
    <row r="126" spans="1:17" s="18" customFormat="1" ht="21.75" customHeight="1" x14ac:dyDescent="0.2">
      <c r="A126" s="15"/>
      <c r="B126" s="3"/>
      <c r="C126" s="166" t="s">
        <v>46</v>
      </c>
      <c r="D126" s="167"/>
      <c r="E126" s="168"/>
      <c r="F126" s="33">
        <f>F113-F120</f>
        <v>0</v>
      </c>
      <c r="G126" s="33">
        <f t="shared" ref="G126:N126" si="17">G113-G120</f>
        <v>0</v>
      </c>
      <c r="H126" s="33">
        <f t="shared" si="17"/>
        <v>0</v>
      </c>
      <c r="I126" s="33">
        <f t="shared" si="17"/>
        <v>0</v>
      </c>
      <c r="J126" s="33">
        <f t="shared" si="17"/>
        <v>0</v>
      </c>
      <c r="K126" s="33">
        <f t="shared" si="17"/>
        <v>0</v>
      </c>
      <c r="L126" s="33">
        <f t="shared" si="17"/>
        <v>0</v>
      </c>
      <c r="M126" s="33">
        <f t="shared" si="17"/>
        <v>0</v>
      </c>
      <c r="N126" s="33">
        <f t="shared" si="17"/>
        <v>0</v>
      </c>
      <c r="P126" s="24"/>
      <c r="Q126" s="19"/>
    </row>
    <row r="127" spans="1:17" s="18" customFormat="1" ht="33" customHeight="1" x14ac:dyDescent="0.2">
      <c r="A127" s="15"/>
      <c r="B127" s="2"/>
      <c r="C127" s="231" t="s">
        <v>101</v>
      </c>
      <c r="D127" s="232"/>
      <c r="E127" s="233"/>
      <c r="F127" s="51">
        <f>F45</f>
        <v>0</v>
      </c>
      <c r="G127" s="51">
        <f>G45</f>
        <v>0</v>
      </c>
      <c r="H127" s="153"/>
      <c r="I127" s="51">
        <f>I45</f>
        <v>0</v>
      </c>
      <c r="J127" s="51">
        <f>J45</f>
        <v>0</v>
      </c>
      <c r="K127" s="51">
        <f>K45</f>
        <v>0</v>
      </c>
      <c r="L127" s="153"/>
      <c r="M127" s="153"/>
      <c r="N127" s="153"/>
      <c r="Q127" s="19"/>
    </row>
    <row r="128" spans="1:17" s="18" customFormat="1" x14ac:dyDescent="0.2">
      <c r="A128" s="15"/>
      <c r="B128" s="23">
        <v>13901</v>
      </c>
      <c r="C128" s="201" t="s">
        <v>48</v>
      </c>
      <c r="D128" s="202"/>
      <c r="E128" s="203"/>
      <c r="F128" s="71">
        <f>F46</f>
        <v>0</v>
      </c>
      <c r="G128" s="154"/>
      <c r="H128" s="71">
        <f>H46</f>
        <v>0</v>
      </c>
      <c r="I128" s="71">
        <f>I46</f>
        <v>0</v>
      </c>
      <c r="J128" s="71">
        <f>J46</f>
        <v>0</v>
      </c>
      <c r="K128" s="154"/>
      <c r="L128" s="154"/>
      <c r="M128" s="154"/>
      <c r="N128" s="154"/>
      <c r="O128" s="15"/>
      <c r="Q128" s="19"/>
    </row>
    <row r="129" spans="1:17" s="18" customFormat="1" ht="19.5" customHeight="1" thickBot="1" x14ac:dyDescent="0.25">
      <c r="A129" s="15"/>
      <c r="B129" s="2"/>
      <c r="C129" s="234" t="s">
        <v>36</v>
      </c>
      <c r="D129" s="235"/>
      <c r="E129" s="236"/>
      <c r="F129" s="70">
        <f>F126+F127+F128</f>
        <v>0</v>
      </c>
      <c r="G129" s="70">
        <f t="shared" ref="G129:N129" si="18">G126+G127+G128</f>
        <v>0</v>
      </c>
      <c r="H129" s="70">
        <f t="shared" si="18"/>
        <v>0</v>
      </c>
      <c r="I129" s="70">
        <f t="shared" si="18"/>
        <v>0</v>
      </c>
      <c r="J129" s="70">
        <f t="shared" si="18"/>
        <v>0</v>
      </c>
      <c r="K129" s="70">
        <f t="shared" si="18"/>
        <v>0</v>
      </c>
      <c r="L129" s="70">
        <f t="shared" si="18"/>
        <v>0</v>
      </c>
      <c r="M129" s="70">
        <f t="shared" si="18"/>
        <v>0</v>
      </c>
      <c r="N129" s="70">
        <f t="shared" si="18"/>
        <v>0</v>
      </c>
      <c r="Q129" s="19"/>
    </row>
    <row r="131" spans="1:17" x14ac:dyDescent="0.2">
      <c r="A131" s="158" t="s">
        <v>122</v>
      </c>
      <c r="B131" s="158"/>
      <c r="C131" s="158"/>
      <c r="D131" s="158"/>
      <c r="E131" s="158"/>
      <c r="F131" s="158"/>
      <c r="G131" s="158"/>
      <c r="H131" s="158"/>
      <c r="I131" s="158"/>
      <c r="J131" s="158"/>
      <c r="K131" s="158"/>
      <c r="L131" s="158"/>
      <c r="M131" s="158"/>
      <c r="N131" s="158"/>
    </row>
    <row r="132" spans="1:17" x14ac:dyDescent="0.2">
      <c r="A132" s="101"/>
      <c r="B132" s="101"/>
      <c r="C132" s="101"/>
      <c r="D132" s="101"/>
      <c r="E132" s="102"/>
      <c r="F132" s="102"/>
      <c r="G132" s="103"/>
      <c r="H132" s="103"/>
      <c r="I132" s="103"/>
      <c r="J132" s="103"/>
      <c r="K132" s="102"/>
      <c r="L132" s="102"/>
      <c r="M132" s="100"/>
      <c r="N132" s="100"/>
    </row>
    <row r="133" spans="1:17" x14ac:dyDescent="0.2">
      <c r="A133" s="104"/>
      <c r="B133" s="104"/>
      <c r="C133" s="104"/>
      <c r="D133" s="105" t="s">
        <v>123</v>
      </c>
      <c r="E133" s="106"/>
      <c r="F133" s="106"/>
      <c r="G133" s="107"/>
      <c r="H133" s="107"/>
      <c r="I133" s="107"/>
      <c r="J133" s="107"/>
      <c r="K133" s="106"/>
      <c r="L133" s="106"/>
      <c r="M133" s="100"/>
      <c r="N133" s="100"/>
    </row>
    <row r="134" spans="1:17" x14ac:dyDescent="0.2">
      <c r="A134" s="108"/>
      <c r="B134" s="108"/>
      <c r="C134" s="108"/>
      <c r="D134" s="108"/>
      <c r="E134" s="107"/>
      <c r="F134" s="107"/>
      <c r="G134" s="159" t="s">
        <v>124</v>
      </c>
      <c r="H134" s="159"/>
      <c r="I134" s="109"/>
      <c r="J134" s="109"/>
      <c r="K134" s="107"/>
      <c r="L134" s="107"/>
      <c r="M134" s="100"/>
      <c r="N134" s="100"/>
    </row>
    <row r="135" spans="1:17" x14ac:dyDescent="0.2">
      <c r="A135" s="108"/>
      <c r="B135" s="108"/>
      <c r="C135" s="108"/>
      <c r="D135" s="108"/>
      <c r="E135" s="107"/>
      <c r="F135" s="107"/>
      <c r="G135" s="112" t="s">
        <v>125</v>
      </c>
      <c r="H135" s="112"/>
      <c r="I135" s="110"/>
      <c r="J135" s="110"/>
      <c r="K135" s="107"/>
      <c r="L135" s="107"/>
      <c r="M135" s="100"/>
      <c r="N135" s="100"/>
    </row>
    <row r="136" spans="1:17" x14ac:dyDescent="0.2">
      <c r="A136" s="108"/>
      <c r="B136" s="108"/>
      <c r="C136" s="108"/>
      <c r="D136" s="108"/>
      <c r="E136" s="107"/>
      <c r="F136" s="107"/>
      <c r="G136" s="112"/>
      <c r="H136" s="112"/>
      <c r="I136" s="110"/>
      <c r="J136" s="110"/>
      <c r="K136" s="107"/>
      <c r="L136" s="107"/>
      <c r="M136" s="100"/>
      <c r="N136" s="100"/>
    </row>
    <row r="137" spans="1:17" ht="15" x14ac:dyDescent="0.25">
      <c r="B137" s="97" t="s">
        <v>108</v>
      </c>
    </row>
    <row r="138" spans="1:17" x14ac:dyDescent="0.2">
      <c r="B138" s="160" t="s">
        <v>130</v>
      </c>
      <c r="C138" s="160"/>
      <c r="D138" s="160"/>
      <c r="E138" s="160"/>
      <c r="F138" s="160"/>
      <c r="G138" s="160"/>
      <c r="H138" s="160"/>
      <c r="I138" s="160"/>
      <c r="J138" s="160"/>
      <c r="K138" s="160"/>
      <c r="L138" s="160"/>
      <c r="M138" s="160"/>
      <c r="N138" s="160"/>
    </row>
    <row r="139" spans="1:17" x14ac:dyDescent="0.2">
      <c r="B139" s="160" t="s">
        <v>131</v>
      </c>
      <c r="C139" s="160"/>
      <c r="D139" s="160"/>
      <c r="E139" s="160"/>
      <c r="F139" s="160"/>
      <c r="G139" s="160"/>
      <c r="H139" s="160"/>
      <c r="I139" s="160"/>
      <c r="J139" s="160"/>
      <c r="K139" s="160"/>
      <c r="L139" s="160"/>
      <c r="M139" s="160"/>
      <c r="N139" s="160"/>
    </row>
    <row r="140" spans="1:17" x14ac:dyDescent="0.2">
      <c r="B140" s="160" t="s">
        <v>132</v>
      </c>
      <c r="C140" s="160"/>
      <c r="D140" s="160"/>
      <c r="E140" s="160"/>
      <c r="F140" s="160"/>
      <c r="G140" s="160"/>
      <c r="H140" s="160"/>
      <c r="I140" s="160"/>
      <c r="J140" s="160"/>
      <c r="K140" s="160"/>
      <c r="L140" s="160"/>
      <c r="M140" s="160"/>
      <c r="N140" s="160"/>
    </row>
    <row r="141" spans="1:17" x14ac:dyDescent="0.2">
      <c r="B141" s="160" t="s">
        <v>133</v>
      </c>
      <c r="C141" s="160"/>
      <c r="D141" s="160"/>
      <c r="E141" s="160"/>
      <c r="F141" s="160"/>
      <c r="G141" s="160"/>
      <c r="H141" s="160"/>
      <c r="I141" s="160"/>
      <c r="J141" s="160"/>
      <c r="K141" s="160"/>
      <c r="L141" s="160"/>
      <c r="M141" s="160"/>
      <c r="N141" s="160"/>
    </row>
    <row r="142" spans="1:17" x14ac:dyDescent="0.2">
      <c r="B142" s="160" t="s">
        <v>129</v>
      </c>
      <c r="C142" s="160"/>
      <c r="D142" s="160"/>
      <c r="E142" s="160"/>
      <c r="F142" s="160"/>
      <c r="G142" s="160"/>
      <c r="H142" s="160"/>
      <c r="I142" s="160"/>
      <c r="J142" s="160"/>
      <c r="K142" s="160"/>
      <c r="L142" s="160"/>
      <c r="M142" s="160"/>
      <c r="N142" s="160"/>
    </row>
  </sheetData>
  <mergeCells count="124">
    <mergeCell ref="C124:E124"/>
    <mergeCell ref="C125:E125"/>
    <mergeCell ref="C126:E126"/>
    <mergeCell ref="C127:E127"/>
    <mergeCell ref="C128:E128"/>
    <mergeCell ref="C129:E129"/>
    <mergeCell ref="C118:E118"/>
    <mergeCell ref="C119:E119"/>
    <mergeCell ref="C120:E120"/>
    <mergeCell ref="C121:E121"/>
    <mergeCell ref="C122:E122"/>
    <mergeCell ref="C123:E123"/>
    <mergeCell ref="C113:E113"/>
    <mergeCell ref="C114:E114"/>
    <mergeCell ref="C115:E115"/>
    <mergeCell ref="C116:E116"/>
    <mergeCell ref="C117:E117"/>
    <mergeCell ref="C79:E80"/>
    <mergeCell ref="C81:E81"/>
    <mergeCell ref="C82:E82"/>
    <mergeCell ref="C83:E83"/>
    <mergeCell ref="B108:E108"/>
    <mergeCell ref="C111:E112"/>
    <mergeCell ref="B85:E85"/>
    <mergeCell ref="C87:E88"/>
    <mergeCell ref="C89:E89"/>
    <mergeCell ref="C90:E90"/>
    <mergeCell ref="C91:E91"/>
    <mergeCell ref="C92:E92"/>
    <mergeCell ref="C93:E93"/>
    <mergeCell ref="C94:E94"/>
    <mergeCell ref="C95:E95"/>
    <mergeCell ref="C96:E96"/>
    <mergeCell ref="C97:E97"/>
    <mergeCell ref="C98:E98"/>
    <mergeCell ref="C99:E99"/>
    <mergeCell ref="C71:E71"/>
    <mergeCell ref="C72:E72"/>
    <mergeCell ref="B73:E73"/>
    <mergeCell ref="B74:E74"/>
    <mergeCell ref="B75:E75"/>
    <mergeCell ref="B77:E77"/>
    <mergeCell ref="C65:E65"/>
    <mergeCell ref="C66:E66"/>
    <mergeCell ref="C67:E67"/>
    <mergeCell ref="C68:E68"/>
    <mergeCell ref="C69:E69"/>
    <mergeCell ref="C70:E70"/>
    <mergeCell ref="C59:E59"/>
    <mergeCell ref="C60:E60"/>
    <mergeCell ref="B61:E61"/>
    <mergeCell ref="C62:E62"/>
    <mergeCell ref="C63:E63"/>
    <mergeCell ref="C64:E64"/>
    <mergeCell ref="C53:E53"/>
    <mergeCell ref="C54:E54"/>
    <mergeCell ref="C55:E55"/>
    <mergeCell ref="C56:E56"/>
    <mergeCell ref="C57:E57"/>
    <mergeCell ref="C58:E58"/>
    <mergeCell ref="B47:E47"/>
    <mergeCell ref="A48:N48"/>
    <mergeCell ref="B49:E49"/>
    <mergeCell ref="C50:E50"/>
    <mergeCell ref="C51:E51"/>
    <mergeCell ref="C52:E52"/>
    <mergeCell ref="C41:E41"/>
    <mergeCell ref="C42:E42"/>
    <mergeCell ref="C43:E43"/>
    <mergeCell ref="B44:E44"/>
    <mergeCell ref="B45:E45"/>
    <mergeCell ref="B46:E46"/>
    <mergeCell ref="C37:E37"/>
    <mergeCell ref="C38:E38"/>
    <mergeCell ref="C39:E39"/>
    <mergeCell ref="C40:E40"/>
    <mergeCell ref="C29:E29"/>
    <mergeCell ref="C30:E30"/>
    <mergeCell ref="C31:E31"/>
    <mergeCell ref="C32:E32"/>
    <mergeCell ref="C33:E33"/>
    <mergeCell ref="C34:E34"/>
    <mergeCell ref="C28:E28"/>
    <mergeCell ref="C17:E17"/>
    <mergeCell ref="C18:E18"/>
    <mergeCell ref="C19:E19"/>
    <mergeCell ref="C20:E20"/>
    <mergeCell ref="C21:E21"/>
    <mergeCell ref="C22:E22"/>
    <mergeCell ref="C35:E35"/>
    <mergeCell ref="C36:E36"/>
    <mergeCell ref="C7:E7"/>
    <mergeCell ref="A9:A10"/>
    <mergeCell ref="B9:B10"/>
    <mergeCell ref="C9:E10"/>
    <mergeCell ref="C23:E23"/>
    <mergeCell ref="C24:E24"/>
    <mergeCell ref="C25:E25"/>
    <mergeCell ref="B26:E26"/>
    <mergeCell ref="C27:E27"/>
    <mergeCell ref="A131:N131"/>
    <mergeCell ref="G134:H134"/>
    <mergeCell ref="B138:N138"/>
    <mergeCell ref="B139:N139"/>
    <mergeCell ref="B140:N140"/>
    <mergeCell ref="B141:N141"/>
    <mergeCell ref="B142:N142"/>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s>
  <printOptions horizontalCentered="1"/>
  <pageMargins left="0.11811023622047245" right="0.11811023622047245" top="0.11811023622047245" bottom="0.11811023622047245" header="0.11811023622047245" footer="0.11811023622047245"/>
  <pageSetup paperSize="9" scale="64" orientation="landscape" r:id="rId1"/>
  <rowBreaks count="3" manualBreakCount="3">
    <brk id="47" max="13" man="1"/>
    <brk id="75" max="13" man="1"/>
    <brk id="107" max="13" man="1"/>
  </rowBreaks>
  <colBreaks count="1" manualBreakCount="1">
    <brk id="14" max="1048575" man="1"/>
  </colBreaks>
  <customProperties>
    <customPr name="EpmWorksheetKeyString_GUID" r:id="rId2"/>
  </customProperties>
  <ignoredErrors>
    <ignoredError sqref="F113:N113" formula="1"/>
    <ignoredError sqref="F97:N9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CAFA-DA9F-41B0-85A8-EAA6A032A94F}">
  <dimension ref="A1:Q123"/>
  <sheetViews>
    <sheetView view="pageBreakPreview" zoomScaleNormal="100" zoomScaleSheetLayoutView="100" workbookViewId="0">
      <pane ySplit="10" topLeftCell="A93" activePane="bottomLeft" state="frozen"/>
      <selection activeCell="B104" sqref="B104"/>
      <selection pane="bottomLeft" activeCell="G95" sqref="G95"/>
    </sheetView>
  </sheetViews>
  <sheetFormatPr defaultRowHeight="12.75" x14ac:dyDescent="0.2"/>
  <cols>
    <col min="1" max="1" width="3.7109375" style="14" bestFit="1" customWidth="1"/>
    <col min="2" max="2" width="28.85546875" style="5" customWidth="1"/>
    <col min="3" max="3" width="28.5703125" style="25" customWidth="1"/>
    <col min="4" max="4" width="9.7109375" style="5" customWidth="1"/>
    <col min="5" max="5" width="20" style="5" customWidth="1"/>
    <col min="6" max="6" width="16.85546875" style="52" customWidth="1"/>
    <col min="7" max="7" width="14.7109375" style="28" customWidth="1"/>
    <col min="8" max="8" width="15.5703125" style="28" customWidth="1"/>
    <col min="9" max="9" width="13.140625" style="28" customWidth="1"/>
    <col min="10" max="10" width="18.7109375" style="28" customWidth="1"/>
    <col min="11" max="14" width="13.140625" style="28" customWidth="1"/>
    <col min="15" max="16" width="9.140625" style="5"/>
    <col min="17" max="17" width="26.5703125" style="7" customWidth="1"/>
    <col min="18" max="16384" width="9.140625" style="5"/>
  </cols>
  <sheetData>
    <row r="1" spans="1:17" ht="24" customHeight="1" x14ac:dyDescent="0.2">
      <c r="A1" s="161" t="s">
        <v>109</v>
      </c>
      <c r="B1" s="162"/>
      <c r="C1" s="162"/>
      <c r="D1" s="162"/>
      <c r="E1" s="162"/>
      <c r="F1" s="162"/>
      <c r="G1" s="162"/>
      <c r="H1" s="162"/>
      <c r="I1" s="162"/>
      <c r="J1" s="162"/>
      <c r="K1" s="162"/>
      <c r="L1" s="162"/>
      <c r="M1" s="162"/>
      <c r="N1" s="162"/>
    </row>
    <row r="2" spans="1:17" ht="13.5" customHeight="1" x14ac:dyDescent="0.2">
      <c r="A2" s="60"/>
      <c r="B2" s="58"/>
      <c r="C2" s="58"/>
      <c r="D2" s="58"/>
      <c r="E2" s="58"/>
      <c r="F2" s="58"/>
      <c r="G2" s="58"/>
      <c r="H2" s="58"/>
      <c r="I2" s="58"/>
      <c r="J2" s="59"/>
      <c r="K2" s="59"/>
      <c r="L2" s="59"/>
      <c r="M2" s="59"/>
      <c r="N2" s="59"/>
    </row>
    <row r="3" spans="1:17" ht="15" customHeight="1" x14ac:dyDescent="0.2">
      <c r="A3" s="163" t="s">
        <v>87</v>
      </c>
      <c r="B3" s="163"/>
      <c r="C3" s="164"/>
      <c r="D3" s="164"/>
      <c r="E3" s="164"/>
      <c r="F3" s="66"/>
      <c r="G3" s="170" t="s">
        <v>117</v>
      </c>
      <c r="H3" s="171"/>
      <c r="I3" s="171"/>
      <c r="J3" s="171"/>
      <c r="K3" s="171"/>
      <c r="L3" s="171"/>
      <c r="M3" s="171"/>
      <c r="N3" s="172"/>
    </row>
    <row r="4" spans="1:17" ht="15" customHeight="1" x14ac:dyDescent="0.2">
      <c r="A4" s="163" t="s">
        <v>88</v>
      </c>
      <c r="B4" s="163"/>
      <c r="C4" s="164"/>
      <c r="D4" s="164"/>
      <c r="E4" s="164"/>
      <c r="F4" s="66"/>
      <c r="G4" s="66"/>
      <c r="H4" s="66"/>
      <c r="I4" s="66"/>
      <c r="J4" s="67"/>
      <c r="K4" s="67"/>
      <c r="L4" s="67"/>
      <c r="M4" s="67"/>
      <c r="N4" s="67"/>
    </row>
    <row r="5" spans="1:17" ht="28.5" customHeight="1" x14ac:dyDescent="0.2">
      <c r="A5" s="165" t="s">
        <v>89</v>
      </c>
      <c r="B5" s="165"/>
      <c r="C5" s="164"/>
      <c r="D5" s="164"/>
      <c r="E5" s="164"/>
      <c r="F5" s="66"/>
      <c r="G5" s="66"/>
      <c r="H5" s="66"/>
      <c r="I5" s="66"/>
      <c r="J5" s="67"/>
      <c r="K5" s="67"/>
      <c r="L5" s="67"/>
      <c r="M5" s="67"/>
      <c r="N5" s="67"/>
    </row>
    <row r="6" spans="1:17" ht="15" customHeight="1" x14ac:dyDescent="0.2">
      <c r="A6" s="163" t="s">
        <v>90</v>
      </c>
      <c r="B6" s="163"/>
      <c r="C6" s="164"/>
      <c r="D6" s="164"/>
      <c r="E6" s="164"/>
      <c r="F6" s="66"/>
      <c r="G6" s="66"/>
      <c r="H6" s="66"/>
      <c r="I6" s="66"/>
      <c r="J6" s="67"/>
      <c r="K6" s="67"/>
      <c r="L6" s="67"/>
      <c r="M6" s="67"/>
      <c r="N6" s="67"/>
    </row>
    <row r="7" spans="1:17" ht="15" customHeight="1" x14ac:dyDescent="0.2">
      <c r="A7" s="163" t="s">
        <v>91</v>
      </c>
      <c r="B7" s="163"/>
      <c r="C7" s="164"/>
      <c r="D7" s="164"/>
      <c r="E7" s="164"/>
      <c r="F7" s="66"/>
      <c r="G7" s="66"/>
      <c r="H7" s="66"/>
      <c r="I7" s="66"/>
      <c r="J7" s="67"/>
      <c r="K7" s="67"/>
      <c r="L7" s="67"/>
      <c r="M7" s="67"/>
      <c r="N7" s="67"/>
    </row>
    <row r="8" spans="1:17" x14ac:dyDescent="0.2">
      <c r="A8" s="60"/>
      <c r="B8" s="36"/>
      <c r="C8" s="36"/>
      <c r="D8" s="36"/>
      <c r="E8" s="36"/>
      <c r="F8" s="36"/>
      <c r="G8" s="36"/>
      <c r="H8" s="36"/>
      <c r="I8" s="36"/>
      <c r="J8" s="59"/>
      <c r="K8" s="59"/>
      <c r="L8" s="59"/>
      <c r="M8" s="59"/>
      <c r="N8" s="59"/>
    </row>
    <row r="9" spans="1:17" ht="15" customHeight="1" x14ac:dyDescent="0.2">
      <c r="A9" s="179" t="s">
        <v>0</v>
      </c>
      <c r="B9" s="180" t="s">
        <v>1</v>
      </c>
      <c r="C9" s="180" t="s">
        <v>2</v>
      </c>
      <c r="D9" s="180"/>
      <c r="E9" s="180"/>
      <c r="F9" s="90">
        <v>2024</v>
      </c>
      <c r="G9" s="90">
        <v>2025</v>
      </c>
      <c r="H9" s="90">
        <v>2025</v>
      </c>
      <c r="I9" s="90">
        <v>2025</v>
      </c>
      <c r="J9" s="90">
        <v>2025</v>
      </c>
      <c r="K9" s="90">
        <v>2026</v>
      </c>
      <c r="L9" s="90">
        <v>2027</v>
      </c>
      <c r="M9" s="90">
        <v>2028</v>
      </c>
      <c r="N9" s="90">
        <v>2029</v>
      </c>
      <c r="Q9" s="5"/>
    </row>
    <row r="10" spans="1:17" ht="43.5" customHeight="1" x14ac:dyDescent="0.2">
      <c r="A10" s="179"/>
      <c r="B10" s="180"/>
      <c r="C10" s="180"/>
      <c r="D10" s="180"/>
      <c r="E10" s="180"/>
      <c r="F10" s="91" t="s">
        <v>15</v>
      </c>
      <c r="G10" s="91" t="s">
        <v>70</v>
      </c>
      <c r="H10" s="91" t="s">
        <v>71</v>
      </c>
      <c r="I10" s="91" t="s">
        <v>72</v>
      </c>
      <c r="J10" s="91" t="s">
        <v>73</v>
      </c>
      <c r="K10" s="92" t="s">
        <v>3</v>
      </c>
      <c r="L10" s="92" t="s">
        <v>3</v>
      </c>
      <c r="M10" s="92" t="s">
        <v>3</v>
      </c>
      <c r="N10" s="92" t="s">
        <v>3</v>
      </c>
      <c r="Q10" s="5"/>
    </row>
    <row r="11" spans="1:17" ht="25.5" customHeight="1" x14ac:dyDescent="0.2">
      <c r="A11" s="13" t="s">
        <v>9</v>
      </c>
      <c r="B11" s="166" t="s">
        <v>61</v>
      </c>
      <c r="C11" s="167"/>
      <c r="D11" s="167"/>
      <c r="E11" s="168"/>
      <c r="F11" s="33">
        <f>F12+F13+F14+F18+F19+F23+F24+F25</f>
        <v>0</v>
      </c>
      <c r="G11" s="27">
        <f t="shared" ref="G11:N11" si="0">G12+G13+G14+G18+G19+G23+G24+G25</f>
        <v>0</v>
      </c>
      <c r="H11" s="27">
        <f t="shared" si="0"/>
        <v>0</v>
      </c>
      <c r="I11" s="27">
        <f t="shared" si="0"/>
        <v>0</v>
      </c>
      <c r="J11" s="27">
        <f t="shared" si="0"/>
        <v>0</v>
      </c>
      <c r="K11" s="27">
        <f t="shared" si="0"/>
        <v>0</v>
      </c>
      <c r="L11" s="27">
        <f t="shared" si="0"/>
        <v>0</v>
      </c>
      <c r="M11" s="27">
        <f t="shared" si="0"/>
        <v>0</v>
      </c>
      <c r="N11" s="27">
        <f t="shared" si="0"/>
        <v>0</v>
      </c>
    </row>
    <row r="12" spans="1:17" x14ac:dyDescent="0.2">
      <c r="A12" s="62">
        <v>1</v>
      </c>
      <c r="B12" s="62">
        <v>11</v>
      </c>
      <c r="C12" s="169" t="s">
        <v>35</v>
      </c>
      <c r="D12" s="169"/>
      <c r="E12" s="169"/>
      <c r="F12" s="63"/>
      <c r="G12" s="65"/>
      <c r="H12" s="65"/>
      <c r="I12" s="65"/>
      <c r="J12" s="65"/>
      <c r="K12" s="65"/>
      <c r="L12" s="65"/>
      <c r="M12" s="65"/>
      <c r="N12" s="65"/>
    </row>
    <row r="13" spans="1:17" x14ac:dyDescent="0.2">
      <c r="A13" s="62">
        <v>2</v>
      </c>
      <c r="B13" s="62">
        <v>12</v>
      </c>
      <c r="C13" s="169" t="s">
        <v>4</v>
      </c>
      <c r="D13" s="169"/>
      <c r="E13" s="169"/>
      <c r="F13" s="63"/>
      <c r="G13" s="65"/>
      <c r="H13" s="65"/>
      <c r="I13" s="65"/>
      <c r="J13" s="65"/>
      <c r="K13" s="65"/>
      <c r="L13" s="65"/>
      <c r="M13" s="65"/>
      <c r="N13" s="65"/>
    </row>
    <row r="14" spans="1:17" ht="12" customHeight="1" x14ac:dyDescent="0.2">
      <c r="A14" s="62">
        <v>3</v>
      </c>
      <c r="B14" s="62">
        <v>13</v>
      </c>
      <c r="C14" s="169" t="s">
        <v>5</v>
      </c>
      <c r="D14" s="169"/>
      <c r="E14" s="169"/>
      <c r="F14" s="63"/>
      <c r="G14" s="65"/>
      <c r="H14" s="65"/>
      <c r="I14" s="65"/>
      <c r="J14" s="65"/>
      <c r="K14" s="65"/>
      <c r="L14" s="65"/>
      <c r="M14" s="65"/>
      <c r="N14" s="65"/>
    </row>
    <row r="15" spans="1:17" ht="12.75" customHeight="1" x14ac:dyDescent="0.2">
      <c r="A15" s="8"/>
      <c r="B15" s="9">
        <v>13101</v>
      </c>
      <c r="C15" s="173" t="s">
        <v>103</v>
      </c>
      <c r="D15" s="174"/>
      <c r="E15" s="175"/>
      <c r="F15" s="47"/>
      <c r="G15" s="49"/>
      <c r="H15" s="49"/>
      <c r="I15" s="49"/>
      <c r="J15" s="49"/>
      <c r="K15" s="49"/>
      <c r="L15" s="49"/>
      <c r="M15" s="49"/>
      <c r="N15" s="49"/>
    </row>
    <row r="16" spans="1:17" ht="24.75" customHeight="1" x14ac:dyDescent="0.2">
      <c r="A16" s="8"/>
      <c r="B16" s="46" t="s">
        <v>84</v>
      </c>
      <c r="C16" s="176" t="s">
        <v>107</v>
      </c>
      <c r="D16" s="177"/>
      <c r="E16" s="178"/>
      <c r="F16" s="47"/>
      <c r="G16" s="49"/>
      <c r="H16" s="49"/>
      <c r="I16" s="49"/>
      <c r="J16" s="49"/>
      <c r="K16" s="49"/>
      <c r="L16" s="49"/>
      <c r="M16" s="49"/>
      <c r="N16" s="49"/>
    </row>
    <row r="17" spans="1:15" x14ac:dyDescent="0.2">
      <c r="A17" s="8"/>
      <c r="B17" s="11">
        <v>13401</v>
      </c>
      <c r="C17" s="187" t="s">
        <v>49</v>
      </c>
      <c r="D17" s="188"/>
      <c r="E17" s="189"/>
      <c r="F17" s="47"/>
      <c r="G17" s="49"/>
      <c r="H17" s="49"/>
      <c r="I17" s="49"/>
      <c r="J17" s="49"/>
      <c r="K17" s="49"/>
      <c r="L17" s="49"/>
      <c r="M17" s="49"/>
      <c r="N17" s="49"/>
    </row>
    <row r="18" spans="1:15" x14ac:dyDescent="0.2">
      <c r="A18" s="62">
        <v>4</v>
      </c>
      <c r="B18" s="62">
        <v>14</v>
      </c>
      <c r="C18" s="169" t="s">
        <v>6</v>
      </c>
      <c r="D18" s="169"/>
      <c r="E18" s="169"/>
      <c r="F18" s="63"/>
      <c r="G18" s="65"/>
      <c r="H18" s="65"/>
      <c r="I18" s="65"/>
      <c r="J18" s="65"/>
      <c r="K18" s="65"/>
      <c r="L18" s="65"/>
      <c r="M18" s="65"/>
      <c r="N18" s="65"/>
      <c r="O18" s="12"/>
    </row>
    <row r="19" spans="1:15" x14ac:dyDescent="0.2">
      <c r="A19" s="62">
        <v>5</v>
      </c>
      <c r="B19" s="62">
        <v>15</v>
      </c>
      <c r="C19" s="169" t="s">
        <v>7</v>
      </c>
      <c r="D19" s="169"/>
      <c r="E19" s="169"/>
      <c r="F19" s="63"/>
      <c r="G19" s="65"/>
      <c r="H19" s="65"/>
      <c r="I19" s="65"/>
      <c r="J19" s="65"/>
      <c r="K19" s="65"/>
      <c r="L19" s="65"/>
      <c r="M19" s="65"/>
      <c r="N19" s="65"/>
    </row>
    <row r="20" spans="1:15" x14ac:dyDescent="0.2">
      <c r="A20" s="8"/>
      <c r="B20" s="9">
        <v>151</v>
      </c>
      <c r="C20" s="184" t="s">
        <v>28</v>
      </c>
      <c r="D20" s="185"/>
      <c r="E20" s="186"/>
      <c r="F20" s="48"/>
      <c r="G20" s="49"/>
      <c r="H20" s="49"/>
      <c r="I20" s="49"/>
      <c r="J20" s="49"/>
      <c r="K20" s="49"/>
      <c r="L20" s="49"/>
      <c r="M20" s="49"/>
      <c r="N20" s="49"/>
    </row>
    <row r="21" spans="1:15" x14ac:dyDescent="0.2">
      <c r="A21" s="8"/>
      <c r="B21" s="9">
        <v>152</v>
      </c>
      <c r="C21" s="184" t="s">
        <v>69</v>
      </c>
      <c r="D21" s="185"/>
      <c r="E21" s="186"/>
      <c r="F21" s="48"/>
      <c r="G21" s="49"/>
      <c r="H21" s="49"/>
      <c r="I21" s="49"/>
      <c r="J21" s="49"/>
      <c r="K21" s="49"/>
      <c r="L21" s="49"/>
      <c r="M21" s="49"/>
      <c r="N21" s="49"/>
    </row>
    <row r="22" spans="1:15" x14ac:dyDescent="0.2">
      <c r="A22" s="8"/>
      <c r="B22" s="10">
        <v>1540101</v>
      </c>
      <c r="C22" s="184" t="s">
        <v>27</v>
      </c>
      <c r="D22" s="185"/>
      <c r="E22" s="186"/>
      <c r="F22" s="48"/>
      <c r="G22" s="49"/>
      <c r="H22" s="49"/>
      <c r="I22" s="49"/>
      <c r="J22" s="49"/>
      <c r="K22" s="49"/>
      <c r="L22" s="49"/>
      <c r="M22" s="49"/>
      <c r="N22" s="49"/>
    </row>
    <row r="23" spans="1:15" x14ac:dyDescent="0.2">
      <c r="A23" s="62">
        <v>6</v>
      </c>
      <c r="B23" s="62">
        <v>31</v>
      </c>
      <c r="C23" s="169" t="s">
        <v>8</v>
      </c>
      <c r="D23" s="169"/>
      <c r="E23" s="169"/>
      <c r="F23" s="63"/>
      <c r="G23" s="65"/>
      <c r="H23" s="65"/>
      <c r="I23" s="65"/>
      <c r="J23" s="65"/>
      <c r="K23" s="65"/>
      <c r="L23" s="65"/>
      <c r="M23" s="65"/>
      <c r="N23" s="65"/>
    </row>
    <row r="24" spans="1:15" x14ac:dyDescent="0.2">
      <c r="A24" s="62">
        <v>7</v>
      </c>
      <c r="B24" s="62">
        <v>32</v>
      </c>
      <c r="C24" s="181" t="s">
        <v>52</v>
      </c>
      <c r="D24" s="182"/>
      <c r="E24" s="183"/>
      <c r="F24" s="63"/>
      <c r="G24" s="65"/>
      <c r="H24" s="65"/>
      <c r="I24" s="65"/>
      <c r="J24" s="65"/>
      <c r="K24" s="65"/>
      <c r="L24" s="65"/>
      <c r="M24" s="65"/>
      <c r="N24" s="65"/>
    </row>
    <row r="25" spans="1:15" x14ac:dyDescent="0.2">
      <c r="A25" s="62">
        <v>8</v>
      </c>
      <c r="B25" s="64">
        <v>33</v>
      </c>
      <c r="C25" s="181" t="s">
        <v>53</v>
      </c>
      <c r="D25" s="182"/>
      <c r="E25" s="183"/>
      <c r="F25" s="63"/>
      <c r="G25" s="65"/>
      <c r="H25" s="65"/>
      <c r="I25" s="65"/>
      <c r="J25" s="65"/>
      <c r="K25" s="65"/>
      <c r="L25" s="65"/>
      <c r="M25" s="65"/>
      <c r="N25" s="65"/>
    </row>
    <row r="26" spans="1:15" ht="25.5" customHeight="1" x14ac:dyDescent="0.2">
      <c r="A26" s="13" t="s">
        <v>13</v>
      </c>
      <c r="B26" s="166" t="s">
        <v>62</v>
      </c>
      <c r="C26" s="167"/>
      <c r="D26" s="167"/>
      <c r="E26" s="168"/>
      <c r="F26" s="33">
        <f t="shared" ref="F26:N26" si="1">F27+F31+F32+F33+F37+F38+F39+F40+F41+F42+F43</f>
        <v>0</v>
      </c>
      <c r="G26" s="33">
        <f t="shared" si="1"/>
        <v>0</v>
      </c>
      <c r="H26" s="33">
        <f t="shared" si="1"/>
        <v>0</v>
      </c>
      <c r="I26" s="33">
        <f t="shared" si="1"/>
        <v>0</v>
      </c>
      <c r="J26" s="33">
        <f t="shared" si="1"/>
        <v>0</v>
      </c>
      <c r="K26" s="33">
        <f t="shared" si="1"/>
        <v>0</v>
      </c>
      <c r="L26" s="33">
        <f t="shared" si="1"/>
        <v>0</v>
      </c>
      <c r="M26" s="33">
        <f t="shared" si="1"/>
        <v>0</v>
      </c>
      <c r="N26" s="33">
        <f t="shared" si="1"/>
        <v>0</v>
      </c>
    </row>
    <row r="27" spans="1:15" x14ac:dyDescent="0.2">
      <c r="A27" s="62">
        <v>9</v>
      </c>
      <c r="B27" s="62">
        <v>21</v>
      </c>
      <c r="C27" s="169" t="s">
        <v>16</v>
      </c>
      <c r="D27" s="169"/>
      <c r="E27" s="169"/>
      <c r="F27" s="65"/>
      <c r="G27" s="65"/>
      <c r="H27" s="65"/>
      <c r="I27" s="65"/>
      <c r="J27" s="65"/>
      <c r="K27" s="65"/>
      <c r="L27" s="65"/>
      <c r="M27" s="65"/>
      <c r="N27" s="65"/>
    </row>
    <row r="28" spans="1:15" x14ac:dyDescent="0.2">
      <c r="A28" s="8"/>
      <c r="B28" s="9" t="s">
        <v>30</v>
      </c>
      <c r="C28" s="184" t="s">
        <v>29</v>
      </c>
      <c r="D28" s="185"/>
      <c r="E28" s="186"/>
      <c r="F28" s="49"/>
      <c r="G28" s="49"/>
      <c r="H28" s="49"/>
      <c r="I28" s="49"/>
      <c r="J28" s="49"/>
      <c r="K28" s="49"/>
      <c r="L28" s="49"/>
      <c r="M28" s="49"/>
      <c r="N28" s="49"/>
    </row>
    <row r="29" spans="1:15" x14ac:dyDescent="0.2">
      <c r="A29" s="8"/>
      <c r="B29" s="9" t="s">
        <v>32</v>
      </c>
      <c r="C29" s="184" t="s">
        <v>31</v>
      </c>
      <c r="D29" s="185"/>
      <c r="E29" s="186"/>
      <c r="F29" s="49"/>
      <c r="G29" s="49"/>
      <c r="H29" s="49"/>
      <c r="I29" s="49"/>
      <c r="J29" s="49"/>
      <c r="K29" s="49"/>
      <c r="L29" s="49"/>
      <c r="M29" s="49"/>
      <c r="N29" s="49"/>
    </row>
    <row r="30" spans="1:15" x14ac:dyDescent="0.2">
      <c r="A30" s="8"/>
      <c r="B30" s="9">
        <v>219</v>
      </c>
      <c r="C30" s="184" t="s">
        <v>33</v>
      </c>
      <c r="D30" s="185"/>
      <c r="E30" s="186"/>
      <c r="F30" s="49"/>
      <c r="G30" s="49"/>
      <c r="H30" s="49"/>
      <c r="I30" s="49"/>
      <c r="J30" s="49"/>
      <c r="K30" s="49"/>
      <c r="L30" s="49"/>
      <c r="M30" s="49"/>
      <c r="N30" s="49"/>
    </row>
    <row r="31" spans="1:15" ht="12.75" customHeight="1" x14ac:dyDescent="0.2">
      <c r="A31" s="62">
        <v>10</v>
      </c>
      <c r="B31" s="62">
        <v>22</v>
      </c>
      <c r="C31" s="169" t="s">
        <v>17</v>
      </c>
      <c r="D31" s="169"/>
      <c r="E31" s="169"/>
      <c r="F31" s="65"/>
      <c r="G31" s="65"/>
      <c r="H31" s="65"/>
      <c r="I31" s="65"/>
      <c r="J31" s="65"/>
      <c r="K31" s="65"/>
      <c r="L31" s="65"/>
      <c r="M31" s="65"/>
      <c r="N31" s="65"/>
    </row>
    <row r="32" spans="1:15" ht="12.75" customHeight="1" x14ac:dyDescent="0.2">
      <c r="A32" s="62">
        <v>11</v>
      </c>
      <c r="B32" s="62">
        <v>23</v>
      </c>
      <c r="C32" s="169" t="s">
        <v>5</v>
      </c>
      <c r="D32" s="169"/>
      <c r="E32" s="169"/>
      <c r="F32" s="65"/>
      <c r="G32" s="65"/>
      <c r="H32" s="65"/>
      <c r="I32" s="65"/>
      <c r="J32" s="65"/>
      <c r="K32" s="65"/>
      <c r="L32" s="65"/>
      <c r="M32" s="65"/>
      <c r="N32" s="65"/>
    </row>
    <row r="33" spans="1:17" ht="12.75" customHeight="1" x14ac:dyDescent="0.2">
      <c r="A33" s="62">
        <v>12</v>
      </c>
      <c r="B33" s="62">
        <v>24</v>
      </c>
      <c r="C33" s="169" t="s">
        <v>99</v>
      </c>
      <c r="D33" s="169"/>
      <c r="E33" s="169"/>
      <c r="F33" s="65"/>
      <c r="G33" s="65"/>
      <c r="H33" s="65"/>
      <c r="I33" s="65"/>
      <c r="J33" s="65"/>
      <c r="K33" s="65"/>
      <c r="L33" s="65"/>
      <c r="M33" s="65"/>
      <c r="N33" s="65"/>
    </row>
    <row r="34" spans="1:17" s="18" customFormat="1" x14ac:dyDescent="0.2">
      <c r="A34" s="32"/>
      <c r="B34" s="11">
        <v>24101</v>
      </c>
      <c r="C34" s="190" t="s">
        <v>65</v>
      </c>
      <c r="D34" s="191"/>
      <c r="E34" s="192"/>
      <c r="F34" s="50"/>
      <c r="G34" s="50"/>
      <c r="H34" s="50"/>
      <c r="I34" s="50"/>
      <c r="J34" s="50"/>
      <c r="K34" s="50"/>
      <c r="L34" s="50"/>
      <c r="M34" s="50"/>
      <c r="N34" s="50"/>
      <c r="Q34" s="19"/>
    </row>
    <row r="35" spans="1:17" ht="12.75" customHeight="1" x14ac:dyDescent="0.2">
      <c r="A35" s="32"/>
      <c r="B35" s="11">
        <v>242</v>
      </c>
      <c r="C35" s="190" t="s">
        <v>66</v>
      </c>
      <c r="D35" s="191"/>
      <c r="E35" s="192"/>
      <c r="F35" s="50"/>
      <c r="G35" s="50"/>
      <c r="H35" s="50"/>
      <c r="I35" s="50"/>
      <c r="J35" s="50"/>
      <c r="K35" s="50"/>
      <c r="L35" s="50"/>
      <c r="M35" s="50"/>
      <c r="N35" s="50"/>
    </row>
    <row r="36" spans="1:17" ht="12.75" customHeight="1" x14ac:dyDescent="0.2">
      <c r="A36" s="32"/>
      <c r="B36" s="42">
        <v>244</v>
      </c>
      <c r="C36" s="187" t="s">
        <v>76</v>
      </c>
      <c r="D36" s="188"/>
      <c r="E36" s="189"/>
      <c r="F36" s="50"/>
      <c r="G36" s="50"/>
      <c r="H36" s="50"/>
      <c r="I36" s="50"/>
      <c r="J36" s="50"/>
      <c r="K36" s="50"/>
      <c r="L36" s="50"/>
      <c r="M36" s="50"/>
      <c r="N36" s="50"/>
    </row>
    <row r="37" spans="1:17" ht="12.75" customHeight="1" x14ac:dyDescent="0.2">
      <c r="A37" s="62">
        <v>13</v>
      </c>
      <c r="B37" s="62">
        <v>25</v>
      </c>
      <c r="C37" s="169" t="s">
        <v>18</v>
      </c>
      <c r="D37" s="169"/>
      <c r="E37" s="169"/>
      <c r="F37" s="65"/>
      <c r="G37" s="65"/>
      <c r="H37" s="65"/>
      <c r="I37" s="65"/>
      <c r="J37" s="65"/>
      <c r="K37" s="65"/>
      <c r="L37" s="65"/>
      <c r="M37" s="65"/>
      <c r="N37" s="65"/>
    </row>
    <row r="38" spans="1:17" ht="12.75" customHeight="1" x14ac:dyDescent="0.2">
      <c r="A38" s="62">
        <v>14</v>
      </c>
      <c r="B38" s="62">
        <v>26</v>
      </c>
      <c r="C38" s="169" t="s">
        <v>28</v>
      </c>
      <c r="D38" s="169"/>
      <c r="E38" s="169"/>
      <c r="F38" s="65"/>
      <c r="G38" s="65"/>
      <c r="H38" s="65"/>
      <c r="I38" s="65"/>
      <c r="J38" s="65"/>
      <c r="K38" s="65"/>
      <c r="L38" s="65"/>
      <c r="M38" s="65"/>
      <c r="N38" s="65"/>
    </row>
    <row r="39" spans="1:17" ht="12.75" customHeight="1" x14ac:dyDescent="0.2">
      <c r="A39" s="62">
        <v>15</v>
      </c>
      <c r="B39" s="62">
        <v>27</v>
      </c>
      <c r="C39" s="169" t="s">
        <v>19</v>
      </c>
      <c r="D39" s="169"/>
      <c r="E39" s="169"/>
      <c r="F39" s="65"/>
      <c r="G39" s="65"/>
      <c r="H39" s="65"/>
      <c r="I39" s="65"/>
      <c r="J39" s="65"/>
      <c r="K39" s="65"/>
      <c r="L39" s="65"/>
      <c r="M39" s="65"/>
      <c r="N39" s="65"/>
    </row>
    <row r="40" spans="1:17" ht="12.75" customHeight="1" x14ac:dyDescent="0.2">
      <c r="A40" s="62">
        <v>16</v>
      </c>
      <c r="B40" s="62">
        <v>29</v>
      </c>
      <c r="C40" s="169" t="s">
        <v>20</v>
      </c>
      <c r="D40" s="169"/>
      <c r="E40" s="169"/>
      <c r="F40" s="65"/>
      <c r="G40" s="65"/>
      <c r="H40" s="65"/>
      <c r="I40" s="65"/>
      <c r="J40" s="65"/>
      <c r="K40" s="65"/>
      <c r="L40" s="65"/>
      <c r="M40" s="65"/>
      <c r="N40" s="65"/>
    </row>
    <row r="41" spans="1:17" x14ac:dyDescent="0.2">
      <c r="A41" s="62">
        <v>17</v>
      </c>
      <c r="B41" s="62">
        <v>31</v>
      </c>
      <c r="C41" s="169" t="s">
        <v>21</v>
      </c>
      <c r="D41" s="169">
        <v>1692</v>
      </c>
      <c r="E41" s="169">
        <v>2635</v>
      </c>
      <c r="F41" s="65"/>
      <c r="G41" s="65"/>
      <c r="H41" s="65"/>
      <c r="I41" s="65"/>
      <c r="J41" s="65"/>
      <c r="K41" s="65"/>
      <c r="L41" s="65"/>
      <c r="M41" s="65"/>
      <c r="N41" s="65"/>
    </row>
    <row r="42" spans="1:17" x14ac:dyDescent="0.2">
      <c r="A42" s="62">
        <v>18</v>
      </c>
      <c r="B42" s="62">
        <v>32</v>
      </c>
      <c r="C42" s="181" t="s">
        <v>51</v>
      </c>
      <c r="D42" s="182"/>
      <c r="E42" s="183"/>
      <c r="F42" s="65"/>
      <c r="G42" s="65"/>
      <c r="H42" s="65"/>
      <c r="I42" s="65"/>
      <c r="J42" s="65"/>
      <c r="K42" s="65"/>
      <c r="L42" s="65"/>
      <c r="M42" s="65"/>
      <c r="N42" s="65"/>
    </row>
    <row r="43" spans="1:17" x14ac:dyDescent="0.2">
      <c r="A43" s="62">
        <v>19</v>
      </c>
      <c r="B43" s="62">
        <v>33</v>
      </c>
      <c r="C43" s="169" t="s">
        <v>134</v>
      </c>
      <c r="D43" s="169">
        <v>0</v>
      </c>
      <c r="E43" s="169">
        <v>0</v>
      </c>
      <c r="F43" s="65"/>
      <c r="G43" s="65"/>
      <c r="H43" s="65"/>
      <c r="I43" s="65"/>
      <c r="J43" s="65"/>
      <c r="K43" s="65"/>
      <c r="L43" s="65"/>
      <c r="M43" s="65"/>
      <c r="N43" s="65"/>
    </row>
    <row r="44" spans="1:17" ht="24" customHeight="1" x14ac:dyDescent="0.2">
      <c r="A44" s="13" t="s">
        <v>14</v>
      </c>
      <c r="B44" s="199" t="s">
        <v>23</v>
      </c>
      <c r="C44" s="199"/>
      <c r="D44" s="199"/>
      <c r="E44" s="199"/>
      <c r="F44" s="33">
        <f t="shared" ref="F44:N44" si="2">F11-F26</f>
        <v>0</v>
      </c>
      <c r="G44" s="33">
        <f t="shared" si="2"/>
        <v>0</v>
      </c>
      <c r="H44" s="33">
        <f t="shared" si="2"/>
        <v>0</v>
      </c>
      <c r="I44" s="33">
        <f t="shared" si="2"/>
        <v>0</v>
      </c>
      <c r="J44" s="33">
        <f t="shared" si="2"/>
        <v>0</v>
      </c>
      <c r="K44" s="33">
        <f t="shared" si="2"/>
        <v>0</v>
      </c>
      <c r="L44" s="33">
        <f t="shared" si="2"/>
        <v>0</v>
      </c>
      <c r="M44" s="33">
        <f t="shared" si="2"/>
        <v>0</v>
      </c>
      <c r="N44" s="33">
        <f t="shared" si="2"/>
        <v>0</v>
      </c>
    </row>
    <row r="45" spans="1:17" ht="24" customHeight="1" x14ac:dyDescent="0.2">
      <c r="A45" s="40" t="s">
        <v>24</v>
      </c>
      <c r="B45" s="200" t="s">
        <v>75</v>
      </c>
      <c r="C45" s="200"/>
      <c r="D45" s="200"/>
      <c r="E45" s="200"/>
      <c r="F45" s="137">
        <f>F83</f>
        <v>0</v>
      </c>
      <c r="G45" s="137">
        <f t="shared" ref="G45:J45" si="3">G83</f>
        <v>0</v>
      </c>
      <c r="H45" s="138"/>
      <c r="I45" s="137">
        <f t="shared" si="3"/>
        <v>0</v>
      </c>
      <c r="J45" s="137">
        <f t="shared" si="3"/>
        <v>0</v>
      </c>
      <c r="K45" s="137">
        <f t="shared" ref="K45" si="4">K83</f>
        <v>0</v>
      </c>
      <c r="L45" s="139"/>
      <c r="M45" s="139"/>
      <c r="N45" s="139"/>
    </row>
    <row r="46" spans="1:17" ht="24" customHeight="1" x14ac:dyDescent="0.2">
      <c r="A46" s="41" t="s">
        <v>25</v>
      </c>
      <c r="B46" s="201" t="s">
        <v>83</v>
      </c>
      <c r="C46" s="202"/>
      <c r="D46" s="202"/>
      <c r="E46" s="203"/>
      <c r="F46" s="140"/>
      <c r="G46" s="138"/>
      <c r="H46" s="140"/>
      <c r="I46" s="140"/>
      <c r="J46" s="140"/>
      <c r="K46" s="138"/>
      <c r="L46" s="138"/>
      <c r="M46" s="138"/>
      <c r="N46" s="138"/>
    </row>
    <row r="47" spans="1:17" ht="24" customHeight="1" x14ac:dyDescent="0.2">
      <c r="A47" s="61" t="s">
        <v>26</v>
      </c>
      <c r="B47" s="193" t="s">
        <v>79</v>
      </c>
      <c r="C47" s="194"/>
      <c r="D47" s="194"/>
      <c r="E47" s="195"/>
      <c r="F47" s="141">
        <f>F44+F45+F46</f>
        <v>0</v>
      </c>
      <c r="G47" s="141">
        <f t="shared" ref="G47:N47" si="5">G44+G45+G46</f>
        <v>0</v>
      </c>
      <c r="H47" s="141">
        <f t="shared" si="5"/>
        <v>0</v>
      </c>
      <c r="I47" s="141">
        <f t="shared" si="5"/>
        <v>0</v>
      </c>
      <c r="J47" s="141">
        <f t="shared" si="5"/>
        <v>0</v>
      </c>
      <c r="K47" s="141">
        <f t="shared" ref="K47" si="6">K44+K45+K46</f>
        <v>0</v>
      </c>
      <c r="L47" s="141">
        <f t="shared" si="5"/>
        <v>0</v>
      </c>
      <c r="M47" s="141">
        <f t="shared" si="5"/>
        <v>0</v>
      </c>
      <c r="N47" s="141">
        <f t="shared" si="5"/>
        <v>0</v>
      </c>
    </row>
    <row r="48" spans="1:17" s="18" customFormat="1" ht="18.75" customHeight="1" x14ac:dyDescent="0.2">
      <c r="A48" s="196"/>
      <c r="B48" s="197"/>
      <c r="C48" s="197"/>
      <c r="D48" s="197"/>
      <c r="E48" s="197"/>
      <c r="F48" s="197"/>
      <c r="G48" s="197"/>
      <c r="H48" s="197"/>
      <c r="I48" s="197"/>
      <c r="J48" s="197"/>
      <c r="K48" s="197"/>
      <c r="L48" s="197"/>
      <c r="M48" s="197"/>
      <c r="N48" s="198"/>
      <c r="Q48" s="19"/>
    </row>
    <row r="49" spans="1:17" s="18" customFormat="1" ht="25.5" customHeight="1" x14ac:dyDescent="0.2">
      <c r="A49" s="13" t="s">
        <v>59</v>
      </c>
      <c r="B49" s="199" t="s">
        <v>110</v>
      </c>
      <c r="C49" s="199"/>
      <c r="D49" s="199"/>
      <c r="E49" s="199"/>
      <c r="F49" s="33">
        <f>F50+F51+F52+F54+F55+F56+F57+F58+F59</f>
        <v>0</v>
      </c>
      <c r="G49" s="33">
        <f t="shared" ref="G49:N49" si="7">G50+G51+G52+G54+G55+G56+G57+G58</f>
        <v>0</v>
      </c>
      <c r="H49" s="33">
        <f t="shared" si="7"/>
        <v>0</v>
      </c>
      <c r="I49" s="33">
        <f t="shared" si="7"/>
        <v>0</v>
      </c>
      <c r="J49" s="33">
        <f t="shared" si="7"/>
        <v>0</v>
      </c>
      <c r="K49" s="33">
        <f t="shared" si="7"/>
        <v>0</v>
      </c>
      <c r="L49" s="33">
        <f t="shared" si="7"/>
        <v>0</v>
      </c>
      <c r="M49" s="33">
        <f t="shared" si="7"/>
        <v>0</v>
      </c>
      <c r="N49" s="33">
        <f t="shared" si="7"/>
        <v>0</v>
      </c>
      <c r="Q49" s="19"/>
    </row>
    <row r="50" spans="1:17" ht="15" customHeight="1" x14ac:dyDescent="0.2">
      <c r="A50" s="62">
        <v>20</v>
      </c>
      <c r="B50" s="62">
        <v>43</v>
      </c>
      <c r="C50" s="181" t="s">
        <v>135</v>
      </c>
      <c r="D50" s="182"/>
      <c r="E50" s="183"/>
      <c r="F50" s="68"/>
      <c r="G50" s="68"/>
      <c r="H50" s="68"/>
      <c r="I50" s="68"/>
      <c r="J50" s="68"/>
      <c r="K50" s="68"/>
      <c r="L50" s="68"/>
      <c r="M50" s="68"/>
      <c r="N50" s="68"/>
    </row>
    <row r="51" spans="1:17" x14ac:dyDescent="0.2">
      <c r="A51" s="62">
        <v>21</v>
      </c>
      <c r="B51" s="62">
        <v>44</v>
      </c>
      <c r="C51" s="169" t="s">
        <v>10</v>
      </c>
      <c r="D51" s="169"/>
      <c r="E51" s="169"/>
      <c r="F51" s="68"/>
      <c r="G51" s="68"/>
      <c r="H51" s="68"/>
      <c r="I51" s="68"/>
      <c r="J51" s="68"/>
      <c r="K51" s="68"/>
      <c r="L51" s="68"/>
      <c r="M51" s="68"/>
      <c r="N51" s="68"/>
    </row>
    <row r="52" spans="1:17" ht="15" customHeight="1" x14ac:dyDescent="0.2">
      <c r="A52" s="62">
        <v>22</v>
      </c>
      <c r="B52" s="62">
        <v>45</v>
      </c>
      <c r="C52" s="169" t="s">
        <v>136</v>
      </c>
      <c r="D52" s="169"/>
      <c r="E52" s="169"/>
      <c r="F52" s="68"/>
      <c r="G52" s="68"/>
      <c r="H52" s="68"/>
      <c r="I52" s="68"/>
      <c r="J52" s="68"/>
      <c r="K52" s="68"/>
      <c r="L52" s="68"/>
      <c r="M52" s="68"/>
      <c r="N52" s="68"/>
    </row>
    <row r="53" spans="1:17" ht="25.5" customHeight="1" x14ac:dyDescent="0.2">
      <c r="A53" s="8"/>
      <c r="B53" s="11">
        <v>4540101</v>
      </c>
      <c r="C53" s="187" t="s">
        <v>54</v>
      </c>
      <c r="D53" s="188"/>
      <c r="E53" s="189"/>
      <c r="F53" s="49"/>
      <c r="G53" s="49"/>
      <c r="H53" s="49"/>
      <c r="I53" s="49"/>
      <c r="J53" s="49"/>
      <c r="K53" s="49"/>
      <c r="L53" s="49"/>
      <c r="M53" s="49"/>
      <c r="N53" s="49"/>
    </row>
    <row r="54" spans="1:17" x14ac:dyDescent="0.2">
      <c r="A54" s="62">
        <v>23</v>
      </c>
      <c r="B54" s="62">
        <v>49</v>
      </c>
      <c r="C54" s="169" t="s">
        <v>11</v>
      </c>
      <c r="D54" s="169"/>
      <c r="E54" s="169"/>
      <c r="F54" s="68"/>
      <c r="G54" s="68"/>
      <c r="H54" s="68"/>
      <c r="I54" s="68"/>
      <c r="J54" s="68"/>
      <c r="K54" s="68"/>
      <c r="L54" s="68"/>
      <c r="M54" s="68"/>
      <c r="N54" s="68"/>
    </row>
    <row r="55" spans="1:17" x14ac:dyDescent="0.2">
      <c r="A55" s="62">
        <v>24</v>
      </c>
      <c r="B55" s="62">
        <v>52</v>
      </c>
      <c r="C55" s="169" t="s">
        <v>137</v>
      </c>
      <c r="D55" s="169"/>
      <c r="E55" s="169"/>
      <c r="F55" s="68"/>
      <c r="G55" s="68"/>
      <c r="H55" s="68"/>
      <c r="I55" s="68"/>
      <c r="J55" s="68"/>
      <c r="K55" s="68"/>
      <c r="L55" s="68"/>
      <c r="M55" s="68"/>
      <c r="N55" s="68"/>
    </row>
    <row r="56" spans="1:17" x14ac:dyDescent="0.2">
      <c r="A56" s="62">
        <v>25</v>
      </c>
      <c r="B56" s="62">
        <v>53</v>
      </c>
      <c r="C56" s="169" t="s">
        <v>12</v>
      </c>
      <c r="D56" s="169"/>
      <c r="E56" s="169"/>
      <c r="F56" s="68"/>
      <c r="G56" s="68"/>
      <c r="H56" s="68"/>
      <c r="I56" s="68"/>
      <c r="J56" s="68"/>
      <c r="K56" s="68"/>
      <c r="L56" s="68"/>
      <c r="M56" s="68"/>
      <c r="N56" s="68"/>
    </row>
    <row r="57" spans="1:17" x14ac:dyDescent="0.2">
      <c r="A57" s="62">
        <v>26</v>
      </c>
      <c r="B57" s="62">
        <v>54</v>
      </c>
      <c r="C57" s="169" t="s">
        <v>10</v>
      </c>
      <c r="D57" s="169"/>
      <c r="E57" s="169"/>
      <c r="F57" s="68"/>
      <c r="G57" s="68"/>
      <c r="H57" s="68"/>
      <c r="I57" s="68"/>
      <c r="J57" s="68"/>
      <c r="K57" s="68"/>
      <c r="L57" s="68"/>
      <c r="M57" s="68"/>
      <c r="N57" s="68"/>
    </row>
    <row r="58" spans="1:17" x14ac:dyDescent="0.2">
      <c r="A58" s="62">
        <v>27</v>
      </c>
      <c r="B58" s="62">
        <v>57</v>
      </c>
      <c r="C58" s="169" t="s">
        <v>22</v>
      </c>
      <c r="D58" s="169"/>
      <c r="E58" s="169"/>
      <c r="F58" s="68"/>
      <c r="G58" s="68"/>
      <c r="H58" s="68"/>
      <c r="I58" s="68"/>
      <c r="J58" s="68"/>
      <c r="K58" s="68"/>
      <c r="L58" s="68"/>
      <c r="M58" s="68"/>
      <c r="N58" s="68"/>
    </row>
    <row r="59" spans="1:17" ht="12.75" customHeight="1" x14ac:dyDescent="0.2">
      <c r="A59" s="62">
        <v>28</v>
      </c>
      <c r="B59" s="62">
        <v>59</v>
      </c>
      <c r="C59" s="181" t="s">
        <v>34</v>
      </c>
      <c r="D59" s="182"/>
      <c r="E59" s="183"/>
      <c r="F59" s="65"/>
      <c r="G59" s="65"/>
      <c r="H59" s="65"/>
      <c r="I59" s="65"/>
      <c r="J59" s="65"/>
      <c r="K59" s="65"/>
      <c r="L59" s="65"/>
      <c r="M59" s="65"/>
      <c r="N59" s="65"/>
    </row>
    <row r="60" spans="1:17" ht="18" customHeight="1" x14ac:dyDescent="0.2">
      <c r="A60" s="8"/>
      <c r="B60" s="9">
        <v>593</v>
      </c>
      <c r="C60" s="184" t="s">
        <v>50</v>
      </c>
      <c r="D60" s="185"/>
      <c r="E60" s="186"/>
      <c r="F60" s="49"/>
      <c r="G60" s="49"/>
      <c r="H60" s="49"/>
      <c r="I60" s="49"/>
      <c r="J60" s="49"/>
      <c r="K60" s="49"/>
      <c r="L60" s="49"/>
      <c r="M60" s="49"/>
      <c r="N60" s="49"/>
    </row>
    <row r="61" spans="1:17" ht="25.5" customHeight="1" x14ac:dyDescent="0.2">
      <c r="A61" s="13" t="s">
        <v>58</v>
      </c>
      <c r="B61" s="199" t="s">
        <v>102</v>
      </c>
      <c r="C61" s="199"/>
      <c r="D61" s="199">
        <v>1617922</v>
      </c>
      <c r="E61" s="199">
        <v>1439250</v>
      </c>
      <c r="F61" s="33">
        <f>F62+F63+F64+F66+F67+F68+F69+F70+F71</f>
        <v>0</v>
      </c>
      <c r="G61" s="33">
        <f t="shared" ref="G61:N61" si="8">G62+G63+G64+G66+G67+G68+G69+G70+G71</f>
        <v>0</v>
      </c>
      <c r="H61" s="33">
        <f t="shared" si="8"/>
        <v>0</v>
      </c>
      <c r="I61" s="33">
        <f t="shared" si="8"/>
        <v>0</v>
      </c>
      <c r="J61" s="33">
        <f t="shared" si="8"/>
        <v>0</v>
      </c>
      <c r="K61" s="33">
        <f t="shared" si="8"/>
        <v>0</v>
      </c>
      <c r="L61" s="33">
        <f t="shared" si="8"/>
        <v>0</v>
      </c>
      <c r="M61" s="33">
        <f t="shared" si="8"/>
        <v>0</v>
      </c>
      <c r="N61" s="33">
        <f t="shared" si="8"/>
        <v>0</v>
      </c>
    </row>
    <row r="62" spans="1:17" ht="15" customHeight="1" x14ac:dyDescent="0.2">
      <c r="A62" s="62">
        <v>29</v>
      </c>
      <c r="B62" s="62">
        <v>43</v>
      </c>
      <c r="C62" s="181" t="s">
        <v>135</v>
      </c>
      <c r="D62" s="182"/>
      <c r="E62" s="183"/>
      <c r="F62" s="68"/>
      <c r="G62" s="68"/>
      <c r="H62" s="68"/>
      <c r="I62" s="68"/>
      <c r="J62" s="68"/>
      <c r="K62" s="68"/>
      <c r="L62" s="68"/>
      <c r="M62" s="68"/>
      <c r="N62" s="68"/>
    </row>
    <row r="63" spans="1:17" ht="15" customHeight="1" x14ac:dyDescent="0.2">
      <c r="A63" s="62">
        <v>30</v>
      </c>
      <c r="B63" s="62">
        <v>44</v>
      </c>
      <c r="C63" s="169" t="s">
        <v>10</v>
      </c>
      <c r="D63" s="169">
        <v>839</v>
      </c>
      <c r="E63" s="169">
        <v>1562</v>
      </c>
      <c r="F63" s="68"/>
      <c r="G63" s="68"/>
      <c r="H63" s="68"/>
      <c r="I63" s="68"/>
      <c r="J63" s="68"/>
      <c r="K63" s="68"/>
      <c r="L63" s="68"/>
      <c r="M63" s="68"/>
      <c r="N63" s="68"/>
    </row>
    <row r="64" spans="1:17" ht="15" customHeight="1" x14ac:dyDescent="0.2">
      <c r="A64" s="62">
        <v>31</v>
      </c>
      <c r="B64" s="62">
        <v>45</v>
      </c>
      <c r="C64" s="169" t="s">
        <v>136</v>
      </c>
      <c r="D64" s="169">
        <v>106</v>
      </c>
      <c r="E64" s="169">
        <v>1156</v>
      </c>
      <c r="F64" s="68"/>
      <c r="G64" s="68"/>
      <c r="H64" s="68"/>
      <c r="I64" s="68"/>
      <c r="J64" s="68"/>
      <c r="K64" s="68"/>
      <c r="L64" s="68"/>
      <c r="M64" s="68"/>
      <c r="N64" s="68"/>
    </row>
    <row r="65" spans="1:14" ht="30.75" customHeight="1" x14ac:dyDescent="0.2">
      <c r="A65" s="8"/>
      <c r="B65" s="11">
        <v>4540101</v>
      </c>
      <c r="C65" s="187" t="s">
        <v>54</v>
      </c>
      <c r="D65" s="188"/>
      <c r="E65" s="189"/>
      <c r="F65" s="49"/>
      <c r="G65" s="49"/>
      <c r="H65" s="49"/>
      <c r="I65" s="49"/>
      <c r="J65" s="49"/>
      <c r="K65" s="49"/>
      <c r="L65" s="49"/>
      <c r="M65" s="49"/>
      <c r="N65" s="49"/>
    </row>
    <row r="66" spans="1:14" ht="15" customHeight="1" x14ac:dyDescent="0.2">
      <c r="A66" s="62">
        <v>32</v>
      </c>
      <c r="B66" s="62">
        <v>49</v>
      </c>
      <c r="C66" s="169" t="s">
        <v>11</v>
      </c>
      <c r="D66" s="169">
        <v>33</v>
      </c>
      <c r="E66" s="169">
        <v>47</v>
      </c>
      <c r="F66" s="68"/>
      <c r="G66" s="68"/>
      <c r="H66" s="68"/>
      <c r="I66" s="68"/>
      <c r="J66" s="68"/>
      <c r="K66" s="68"/>
      <c r="L66" s="68"/>
      <c r="M66" s="68"/>
      <c r="N66" s="68"/>
    </row>
    <row r="67" spans="1:14" ht="15" customHeight="1" x14ac:dyDescent="0.2">
      <c r="A67" s="62">
        <v>33</v>
      </c>
      <c r="B67" s="62">
        <v>52</v>
      </c>
      <c r="C67" s="169" t="s">
        <v>137</v>
      </c>
      <c r="D67" s="169">
        <v>0</v>
      </c>
      <c r="E67" s="169">
        <v>0</v>
      </c>
      <c r="F67" s="68"/>
      <c r="G67" s="68"/>
      <c r="H67" s="68"/>
      <c r="I67" s="68"/>
      <c r="J67" s="68"/>
      <c r="K67" s="68"/>
      <c r="L67" s="68"/>
      <c r="M67" s="68"/>
      <c r="N67" s="68"/>
    </row>
    <row r="68" spans="1:14" ht="15" customHeight="1" x14ac:dyDescent="0.2">
      <c r="A68" s="62">
        <v>34</v>
      </c>
      <c r="B68" s="62">
        <v>53</v>
      </c>
      <c r="C68" s="169" t="s">
        <v>12</v>
      </c>
      <c r="D68" s="169">
        <v>29411</v>
      </c>
      <c r="E68" s="169">
        <v>24835</v>
      </c>
      <c r="F68" s="68"/>
      <c r="G68" s="68"/>
      <c r="H68" s="68"/>
      <c r="I68" s="68"/>
      <c r="J68" s="68"/>
      <c r="K68" s="68"/>
      <c r="L68" s="68"/>
      <c r="M68" s="68"/>
      <c r="N68" s="68"/>
    </row>
    <row r="69" spans="1:14" ht="15" customHeight="1" x14ac:dyDescent="0.2">
      <c r="A69" s="62">
        <v>35</v>
      </c>
      <c r="B69" s="62">
        <v>54</v>
      </c>
      <c r="C69" s="169" t="s">
        <v>10</v>
      </c>
      <c r="D69" s="169">
        <v>1586148</v>
      </c>
      <c r="E69" s="169">
        <v>1410220</v>
      </c>
      <c r="F69" s="68"/>
      <c r="G69" s="68"/>
      <c r="H69" s="68"/>
      <c r="I69" s="68"/>
      <c r="J69" s="68"/>
      <c r="K69" s="68"/>
      <c r="L69" s="68"/>
      <c r="M69" s="68"/>
      <c r="N69" s="68"/>
    </row>
    <row r="70" spans="1:14" ht="15" customHeight="1" x14ac:dyDescent="0.2">
      <c r="A70" s="62">
        <v>36</v>
      </c>
      <c r="B70" s="62">
        <v>57</v>
      </c>
      <c r="C70" s="169" t="s">
        <v>22</v>
      </c>
      <c r="D70" s="169">
        <v>1385</v>
      </c>
      <c r="E70" s="169">
        <v>1430</v>
      </c>
      <c r="F70" s="68"/>
      <c r="G70" s="68"/>
      <c r="H70" s="68"/>
      <c r="I70" s="68"/>
      <c r="J70" s="68"/>
      <c r="K70" s="68"/>
      <c r="L70" s="68"/>
      <c r="M70" s="68"/>
      <c r="N70" s="68"/>
    </row>
    <row r="71" spans="1:14" ht="15" customHeight="1" x14ac:dyDescent="0.2">
      <c r="A71" s="62">
        <v>37</v>
      </c>
      <c r="B71" s="62">
        <v>59</v>
      </c>
      <c r="C71" s="181" t="s">
        <v>34</v>
      </c>
      <c r="D71" s="182"/>
      <c r="E71" s="183"/>
      <c r="F71" s="65"/>
      <c r="G71" s="65"/>
      <c r="H71" s="65"/>
      <c r="I71" s="65"/>
      <c r="J71" s="65"/>
      <c r="K71" s="65"/>
      <c r="L71" s="65"/>
      <c r="M71" s="65"/>
      <c r="N71" s="65"/>
    </row>
    <row r="72" spans="1:14" ht="15" customHeight="1" x14ac:dyDescent="0.2">
      <c r="A72" s="8"/>
      <c r="B72" s="9">
        <v>593</v>
      </c>
      <c r="C72" s="184" t="s">
        <v>50</v>
      </c>
      <c r="D72" s="185"/>
      <c r="E72" s="186"/>
      <c r="F72" s="49"/>
      <c r="G72" s="49"/>
      <c r="H72" s="49"/>
      <c r="I72" s="49"/>
      <c r="J72" s="49"/>
      <c r="K72" s="49"/>
      <c r="L72" s="49"/>
      <c r="M72" s="49"/>
      <c r="N72" s="49"/>
    </row>
    <row r="73" spans="1:14" ht="24" customHeight="1" x14ac:dyDescent="0.2">
      <c r="A73" s="13" t="s">
        <v>60</v>
      </c>
      <c r="B73" s="166" t="s">
        <v>81</v>
      </c>
      <c r="C73" s="167"/>
      <c r="D73" s="167"/>
      <c r="E73" s="168"/>
      <c r="F73" s="33">
        <f>F11+F49</f>
        <v>0</v>
      </c>
      <c r="G73" s="33">
        <f t="shared" ref="G73:N73" si="9">G11+G49</f>
        <v>0</v>
      </c>
      <c r="H73" s="33">
        <f t="shared" si="9"/>
        <v>0</v>
      </c>
      <c r="I73" s="33">
        <f t="shared" si="9"/>
        <v>0</v>
      </c>
      <c r="J73" s="33">
        <f t="shared" si="9"/>
        <v>0</v>
      </c>
      <c r="K73" s="33">
        <f t="shared" si="9"/>
        <v>0</v>
      </c>
      <c r="L73" s="33">
        <f t="shared" si="9"/>
        <v>0</v>
      </c>
      <c r="M73" s="33">
        <f t="shared" si="9"/>
        <v>0</v>
      </c>
      <c r="N73" s="33">
        <f t="shared" si="9"/>
        <v>0</v>
      </c>
    </row>
    <row r="74" spans="1:14" ht="24" customHeight="1" x14ac:dyDescent="0.2">
      <c r="A74" s="13" t="s">
        <v>63</v>
      </c>
      <c r="B74" s="204" t="s">
        <v>100</v>
      </c>
      <c r="C74" s="205"/>
      <c r="D74" s="205">
        <v>1688694</v>
      </c>
      <c r="E74" s="206">
        <v>1515740</v>
      </c>
      <c r="F74" s="33">
        <f t="shared" ref="F74:N74" si="10">F26+F61</f>
        <v>0</v>
      </c>
      <c r="G74" s="33">
        <f t="shared" si="10"/>
        <v>0</v>
      </c>
      <c r="H74" s="33">
        <f t="shared" si="10"/>
        <v>0</v>
      </c>
      <c r="I74" s="33">
        <f t="shared" si="10"/>
        <v>0</v>
      </c>
      <c r="J74" s="33">
        <f t="shared" si="10"/>
        <v>0</v>
      </c>
      <c r="K74" s="33">
        <f t="shared" si="10"/>
        <v>0</v>
      </c>
      <c r="L74" s="33">
        <f t="shared" si="10"/>
        <v>0</v>
      </c>
      <c r="M74" s="33">
        <f t="shared" si="10"/>
        <v>0</v>
      </c>
      <c r="N74" s="33">
        <f t="shared" si="10"/>
        <v>0</v>
      </c>
    </row>
    <row r="75" spans="1:14" ht="24" customHeight="1" x14ac:dyDescent="0.2">
      <c r="A75" s="61" t="s">
        <v>80</v>
      </c>
      <c r="B75" s="193" t="s">
        <v>82</v>
      </c>
      <c r="C75" s="194"/>
      <c r="D75" s="194">
        <v>1688694</v>
      </c>
      <c r="E75" s="195">
        <v>1515740</v>
      </c>
      <c r="F75" s="69">
        <f>F73-F74</f>
        <v>0</v>
      </c>
      <c r="G75" s="69">
        <f t="shared" ref="G75:N75" si="11">G73-G74</f>
        <v>0</v>
      </c>
      <c r="H75" s="69">
        <f t="shared" si="11"/>
        <v>0</v>
      </c>
      <c r="I75" s="69">
        <f t="shared" si="11"/>
        <v>0</v>
      </c>
      <c r="J75" s="69">
        <f t="shared" si="11"/>
        <v>0</v>
      </c>
      <c r="K75" s="69">
        <f t="shared" si="11"/>
        <v>0</v>
      </c>
      <c r="L75" s="69">
        <f t="shared" si="11"/>
        <v>0</v>
      </c>
      <c r="M75" s="69">
        <f t="shared" si="11"/>
        <v>0</v>
      </c>
      <c r="N75" s="69">
        <f t="shared" si="11"/>
        <v>0</v>
      </c>
    </row>
    <row r="77" spans="1:14" ht="18.75" customHeight="1" x14ac:dyDescent="0.2">
      <c r="B77" s="207" t="s">
        <v>111</v>
      </c>
      <c r="C77" s="207"/>
      <c r="D77" s="207"/>
      <c r="E77" s="207"/>
      <c r="F77" s="73"/>
      <c r="K77" s="44"/>
      <c r="L77" s="44"/>
      <c r="M77" s="44"/>
      <c r="N77" s="74"/>
    </row>
    <row r="78" spans="1:14" x14ac:dyDescent="0.2">
      <c r="A78" s="15"/>
      <c r="B78" s="75"/>
      <c r="C78" s="75"/>
      <c r="D78" s="75"/>
      <c r="E78" s="75"/>
      <c r="F78" s="73"/>
      <c r="G78" s="29"/>
      <c r="H78" s="29"/>
      <c r="I78" s="29"/>
      <c r="J78" s="29"/>
      <c r="K78" s="44"/>
      <c r="L78" s="44"/>
      <c r="M78" s="44"/>
      <c r="N78" s="74"/>
    </row>
    <row r="79" spans="1:14" x14ac:dyDescent="0.2">
      <c r="A79" s="15"/>
      <c r="B79" s="26"/>
      <c r="C79" s="212" t="s">
        <v>115</v>
      </c>
      <c r="D79" s="212"/>
      <c r="E79" s="212"/>
      <c r="F79" s="93">
        <f t="shared" ref="F79:N80" si="12">F9</f>
        <v>2024</v>
      </c>
      <c r="G79" s="93">
        <f t="shared" si="12"/>
        <v>2025</v>
      </c>
      <c r="H79" s="93">
        <f t="shared" si="12"/>
        <v>2025</v>
      </c>
      <c r="I79" s="93">
        <f t="shared" si="12"/>
        <v>2025</v>
      </c>
      <c r="J79" s="93">
        <f t="shared" si="12"/>
        <v>2025</v>
      </c>
      <c r="K79" s="93">
        <f t="shared" si="12"/>
        <v>2026</v>
      </c>
      <c r="L79" s="93">
        <f t="shared" si="12"/>
        <v>2027</v>
      </c>
      <c r="M79" s="93">
        <f t="shared" si="12"/>
        <v>2028</v>
      </c>
      <c r="N79" s="93">
        <f t="shared" si="12"/>
        <v>2029</v>
      </c>
    </row>
    <row r="80" spans="1:14" ht="38.25" x14ac:dyDescent="0.2">
      <c r="A80" s="15"/>
      <c r="B80" s="26"/>
      <c r="C80" s="212"/>
      <c r="D80" s="212"/>
      <c r="E80" s="212"/>
      <c r="F80" s="93" t="str">
        <f t="shared" si="12"/>
        <v>Πραγματοποιήσεις</v>
      </c>
      <c r="G80" s="93" t="str">
        <f t="shared" si="12"/>
        <v>Αρχικός Προϋπολογισμός</v>
      </c>
      <c r="H80" s="93" t="str">
        <f t="shared" si="12"/>
        <v>Διαμόρφωση (αρχικός Π/Υ + τροποποιήσεις)</v>
      </c>
      <c r="I80" s="93" t="str">
        <f t="shared" si="12"/>
        <v>Εκτέλεση Α' Εξαμήνου</v>
      </c>
      <c r="J80" s="93" t="str">
        <f t="shared" si="12"/>
        <v>Εκτιμήσεις πραγματοποιήσεων έτους</v>
      </c>
      <c r="K80" s="93" t="str">
        <f t="shared" si="12"/>
        <v>Προβλέψεις</v>
      </c>
      <c r="L80" s="93" t="str">
        <f t="shared" si="12"/>
        <v>Προβλέψεις</v>
      </c>
      <c r="M80" s="93" t="str">
        <f t="shared" si="12"/>
        <v>Προβλέψεις</v>
      </c>
      <c r="N80" s="93" t="str">
        <f t="shared" si="12"/>
        <v>Προβλέψεις</v>
      </c>
    </row>
    <row r="81" spans="1:17" ht="27.75" customHeight="1" x14ac:dyDescent="0.2">
      <c r="A81" s="15"/>
      <c r="B81" s="18"/>
      <c r="C81" s="213" t="s">
        <v>104</v>
      </c>
      <c r="D81" s="214"/>
      <c r="E81" s="215"/>
      <c r="F81" s="146"/>
      <c r="G81" s="146"/>
      <c r="H81" s="147"/>
      <c r="I81" s="146"/>
      <c r="J81" s="146"/>
      <c r="K81" s="146"/>
      <c r="L81" s="147"/>
      <c r="M81" s="147"/>
      <c r="N81" s="147"/>
    </row>
    <row r="82" spans="1:17" ht="27.75" customHeight="1" x14ac:dyDescent="0.2">
      <c r="A82" s="15"/>
      <c r="B82" s="18"/>
      <c r="C82" s="208" t="s">
        <v>105</v>
      </c>
      <c r="D82" s="208"/>
      <c r="E82" s="208"/>
      <c r="F82" s="146"/>
      <c r="G82" s="146"/>
      <c r="H82" s="147"/>
      <c r="I82" s="146"/>
      <c r="J82" s="146"/>
      <c r="K82" s="146"/>
      <c r="L82" s="147"/>
      <c r="M82" s="147"/>
      <c r="N82" s="147"/>
    </row>
    <row r="83" spans="1:17" ht="26.25" customHeight="1" thickBot="1" x14ac:dyDescent="0.25">
      <c r="A83" s="15"/>
      <c r="B83" s="18"/>
      <c r="C83" s="216" t="s">
        <v>106</v>
      </c>
      <c r="D83" s="216"/>
      <c r="E83" s="216">
        <f>E81-E82</f>
        <v>0</v>
      </c>
      <c r="F83" s="76">
        <f>F81-F82</f>
        <v>0</v>
      </c>
      <c r="G83" s="76">
        <f t="shared" ref="G83:J83" si="13">G81-G82</f>
        <v>0</v>
      </c>
      <c r="H83" s="145"/>
      <c r="I83" s="76">
        <f t="shared" si="13"/>
        <v>0</v>
      </c>
      <c r="J83" s="76">
        <f t="shared" si="13"/>
        <v>0</v>
      </c>
      <c r="K83" s="76">
        <f t="shared" ref="K83" si="14">K81-K82</f>
        <v>0</v>
      </c>
      <c r="L83" s="145"/>
      <c r="M83" s="145"/>
      <c r="N83" s="145"/>
    </row>
    <row r="84" spans="1:17" ht="13.5" thickTop="1" x14ac:dyDescent="0.2">
      <c r="C84" s="45" t="s">
        <v>138</v>
      </c>
    </row>
    <row r="85" spans="1:17" ht="18.75" customHeight="1" x14ac:dyDescent="0.2">
      <c r="A85" s="15"/>
      <c r="B85" s="207" t="s">
        <v>113</v>
      </c>
      <c r="C85" s="207"/>
      <c r="D85" s="207"/>
      <c r="E85" s="207"/>
    </row>
    <row r="86" spans="1:17" s="18" customFormat="1" x14ac:dyDescent="0.2">
      <c r="A86" s="15"/>
      <c r="B86" s="16" t="s">
        <v>42</v>
      </c>
      <c r="C86" s="17"/>
      <c r="F86" s="53"/>
      <c r="G86" s="29"/>
      <c r="H86" s="29"/>
      <c r="I86" s="29"/>
      <c r="J86" s="29"/>
      <c r="K86" s="29"/>
      <c r="L86" s="29"/>
      <c r="M86" s="29"/>
      <c r="N86" s="29"/>
      <c r="Q86" s="19"/>
    </row>
    <row r="87" spans="1:17" s="18" customFormat="1" x14ac:dyDescent="0.2">
      <c r="A87" s="15"/>
      <c r="B87" s="16"/>
      <c r="C87" s="17"/>
      <c r="F87" s="53"/>
      <c r="G87" s="29"/>
      <c r="H87" s="29"/>
      <c r="I87" s="29"/>
      <c r="J87" s="29"/>
      <c r="K87" s="29"/>
      <c r="L87" s="29"/>
      <c r="M87" s="29"/>
      <c r="N87" s="29"/>
      <c r="Q87" s="19"/>
    </row>
    <row r="88" spans="1:17" s="18" customFormat="1" ht="15" customHeight="1" x14ac:dyDescent="0.2">
      <c r="A88" s="15"/>
      <c r="C88" s="217" t="s">
        <v>115</v>
      </c>
      <c r="D88" s="217"/>
      <c r="E88" s="217"/>
      <c r="F88" s="93">
        <f t="shared" ref="F88:N88" si="15">F9</f>
        <v>2024</v>
      </c>
      <c r="G88" s="93">
        <f t="shared" si="15"/>
        <v>2025</v>
      </c>
      <c r="H88" s="93">
        <f t="shared" si="15"/>
        <v>2025</v>
      </c>
      <c r="I88" s="93">
        <f t="shared" si="15"/>
        <v>2025</v>
      </c>
      <c r="J88" s="93">
        <f t="shared" si="15"/>
        <v>2025</v>
      </c>
      <c r="K88" s="93">
        <f t="shared" si="15"/>
        <v>2026</v>
      </c>
      <c r="L88" s="93">
        <f t="shared" si="15"/>
        <v>2027</v>
      </c>
      <c r="M88" s="93">
        <f t="shared" si="15"/>
        <v>2028</v>
      </c>
      <c r="N88" s="93">
        <f t="shared" si="15"/>
        <v>2029</v>
      </c>
      <c r="Q88" s="19"/>
    </row>
    <row r="89" spans="1:17" s="18" customFormat="1" ht="38.25" x14ac:dyDescent="0.2">
      <c r="A89" s="15"/>
      <c r="B89" s="77"/>
      <c r="C89" s="217"/>
      <c r="D89" s="217"/>
      <c r="E89" s="217"/>
      <c r="F89" s="93" t="str">
        <f t="shared" ref="F89:N89" si="16">F10</f>
        <v>Πραγματοποιήσεις</v>
      </c>
      <c r="G89" s="93" t="str">
        <f t="shared" si="16"/>
        <v>Αρχικός Προϋπολογισμός</v>
      </c>
      <c r="H89" s="93" t="str">
        <f t="shared" si="16"/>
        <v>Διαμόρφωση (αρχικός Π/Υ + τροποποιήσεις)</v>
      </c>
      <c r="I89" s="93" t="str">
        <f t="shared" si="16"/>
        <v>Εκτέλεση Α' Εξαμήνου</v>
      </c>
      <c r="J89" s="93" t="str">
        <f t="shared" si="16"/>
        <v>Εκτιμήσεις πραγματοποιήσεων έτους</v>
      </c>
      <c r="K89" s="93" t="str">
        <f t="shared" si="16"/>
        <v>Προβλέψεις</v>
      </c>
      <c r="L89" s="93" t="str">
        <f t="shared" si="16"/>
        <v>Προβλέψεις</v>
      </c>
      <c r="M89" s="93" t="str">
        <f t="shared" si="16"/>
        <v>Προβλέψεις</v>
      </c>
      <c r="N89" s="93" t="str">
        <f t="shared" si="16"/>
        <v>Προβλέψεις</v>
      </c>
      <c r="Q89" s="19"/>
    </row>
    <row r="90" spans="1:17" s="18" customFormat="1" ht="13.5" thickBot="1" x14ac:dyDescent="0.25">
      <c r="A90" s="15"/>
      <c r="B90" s="20" t="s">
        <v>47</v>
      </c>
      <c r="C90" s="199" t="s">
        <v>44</v>
      </c>
      <c r="D90" s="199"/>
      <c r="E90" s="199"/>
      <c r="F90" s="54">
        <f>F93+F95+F96+F91</f>
        <v>0</v>
      </c>
      <c r="G90" s="54">
        <f t="shared" ref="G90:N90" si="17">G93+G95+G96+G91</f>
        <v>0</v>
      </c>
      <c r="H90" s="54">
        <f t="shared" si="17"/>
        <v>0</v>
      </c>
      <c r="I90" s="54">
        <f t="shared" si="17"/>
        <v>0</v>
      </c>
      <c r="J90" s="54">
        <f t="shared" si="17"/>
        <v>0</v>
      </c>
      <c r="K90" s="54">
        <f t="shared" si="17"/>
        <v>0</v>
      </c>
      <c r="L90" s="54">
        <f t="shared" si="17"/>
        <v>0</v>
      </c>
      <c r="M90" s="54">
        <f t="shared" si="17"/>
        <v>0</v>
      </c>
      <c r="N90" s="54">
        <f t="shared" si="17"/>
        <v>0</v>
      </c>
      <c r="Q90" s="19"/>
    </row>
    <row r="91" spans="1:17" s="18" customFormat="1" x14ac:dyDescent="0.2">
      <c r="A91" s="15"/>
      <c r="B91" s="43">
        <v>11</v>
      </c>
      <c r="C91" s="238" t="s">
        <v>35</v>
      </c>
      <c r="D91" s="239"/>
      <c r="E91" s="240"/>
      <c r="F91" s="47">
        <f t="shared" ref="F91:N91" si="18">F12</f>
        <v>0</v>
      </c>
      <c r="G91" s="47">
        <f t="shared" si="18"/>
        <v>0</v>
      </c>
      <c r="H91" s="47">
        <f t="shared" si="18"/>
        <v>0</v>
      </c>
      <c r="I91" s="47">
        <f t="shared" si="18"/>
        <v>0</v>
      </c>
      <c r="J91" s="47">
        <f t="shared" si="18"/>
        <v>0</v>
      </c>
      <c r="K91" s="47">
        <f t="shared" si="18"/>
        <v>0</v>
      </c>
      <c r="L91" s="47">
        <f t="shared" si="18"/>
        <v>0</v>
      </c>
      <c r="M91" s="47">
        <f t="shared" si="18"/>
        <v>0</v>
      </c>
      <c r="N91" s="47">
        <f t="shared" si="18"/>
        <v>0</v>
      </c>
      <c r="Q91" s="19"/>
    </row>
    <row r="92" spans="1:17" s="18" customFormat="1" x14ac:dyDescent="0.2">
      <c r="A92" s="15"/>
      <c r="B92" s="34"/>
      <c r="C92" s="237" t="s">
        <v>56</v>
      </c>
      <c r="D92" s="237"/>
      <c r="E92" s="237"/>
      <c r="F92" s="55"/>
      <c r="G92" s="55"/>
      <c r="H92" s="55"/>
      <c r="I92" s="55"/>
      <c r="J92" s="55"/>
      <c r="K92" s="55"/>
      <c r="L92" s="55"/>
      <c r="M92" s="55"/>
      <c r="N92" s="55"/>
      <c r="Q92" s="19"/>
    </row>
    <row r="93" spans="1:17" s="18" customFormat="1" x14ac:dyDescent="0.2">
      <c r="A93" s="15"/>
      <c r="B93" s="37" t="s">
        <v>67</v>
      </c>
      <c r="C93" s="209" t="s">
        <v>55</v>
      </c>
      <c r="D93" s="210"/>
      <c r="E93" s="211"/>
      <c r="F93" s="55">
        <f>F15+F17</f>
        <v>0</v>
      </c>
      <c r="G93" s="55">
        <f t="shared" ref="G93:N93" si="19">G15+G17</f>
        <v>0</v>
      </c>
      <c r="H93" s="55">
        <f t="shared" si="19"/>
        <v>0</v>
      </c>
      <c r="I93" s="55">
        <f t="shared" si="19"/>
        <v>0</v>
      </c>
      <c r="J93" s="55">
        <f t="shared" si="19"/>
        <v>0</v>
      </c>
      <c r="K93" s="55">
        <f t="shared" si="19"/>
        <v>0</v>
      </c>
      <c r="L93" s="55">
        <f t="shared" si="19"/>
        <v>0</v>
      </c>
      <c r="M93" s="55">
        <f t="shared" si="19"/>
        <v>0</v>
      </c>
      <c r="N93" s="55">
        <f t="shared" si="19"/>
        <v>0</v>
      </c>
      <c r="Q93" s="19"/>
    </row>
    <row r="94" spans="1:17" s="18" customFormat="1" x14ac:dyDescent="0.2">
      <c r="A94" s="15"/>
      <c r="B94" s="37" t="s">
        <v>67</v>
      </c>
      <c r="C94" s="209" t="s">
        <v>68</v>
      </c>
      <c r="D94" s="210"/>
      <c r="E94" s="211"/>
      <c r="F94" s="56"/>
      <c r="G94" s="56"/>
      <c r="H94" s="56"/>
      <c r="I94" s="56"/>
      <c r="J94" s="56"/>
      <c r="K94" s="56"/>
      <c r="L94" s="56"/>
      <c r="M94" s="56"/>
      <c r="N94" s="56"/>
      <c r="O94" s="21"/>
      <c r="Q94" s="19"/>
    </row>
    <row r="95" spans="1:17" s="18" customFormat="1" x14ac:dyDescent="0.2">
      <c r="A95" s="15"/>
      <c r="B95" s="38" t="s">
        <v>85</v>
      </c>
      <c r="C95" s="237" t="s">
        <v>28</v>
      </c>
      <c r="D95" s="237"/>
      <c r="E95" s="237"/>
      <c r="F95" s="55">
        <f t="shared" ref="F95:N95" si="20">F20+F22</f>
        <v>0</v>
      </c>
      <c r="G95" s="55">
        <f t="shared" si="20"/>
        <v>0</v>
      </c>
      <c r="H95" s="55">
        <f t="shared" si="20"/>
        <v>0</v>
      </c>
      <c r="I95" s="55">
        <f t="shared" si="20"/>
        <v>0</v>
      </c>
      <c r="J95" s="55">
        <f t="shared" si="20"/>
        <v>0</v>
      </c>
      <c r="K95" s="55">
        <f t="shared" si="20"/>
        <v>0</v>
      </c>
      <c r="L95" s="55">
        <f t="shared" si="20"/>
        <v>0</v>
      </c>
      <c r="M95" s="55">
        <f t="shared" si="20"/>
        <v>0</v>
      </c>
      <c r="N95" s="55">
        <f t="shared" si="20"/>
        <v>0</v>
      </c>
      <c r="Q95" s="19"/>
    </row>
    <row r="96" spans="1:17" s="18" customFormat="1" ht="25.5" x14ac:dyDescent="0.2">
      <c r="A96" s="15"/>
      <c r="B96" s="4" t="s">
        <v>86</v>
      </c>
      <c r="C96" s="237" t="s">
        <v>43</v>
      </c>
      <c r="D96" s="237"/>
      <c r="E96" s="237"/>
      <c r="F96" s="55">
        <f t="shared" ref="F96:N96" si="21">F13+F14-F15-F17+F18+F19-F20-F22</f>
        <v>0</v>
      </c>
      <c r="G96" s="55">
        <f t="shared" si="21"/>
        <v>0</v>
      </c>
      <c r="H96" s="55">
        <f t="shared" si="21"/>
        <v>0</v>
      </c>
      <c r="I96" s="55">
        <f t="shared" si="21"/>
        <v>0</v>
      </c>
      <c r="J96" s="55">
        <f t="shared" si="21"/>
        <v>0</v>
      </c>
      <c r="K96" s="55">
        <f t="shared" si="21"/>
        <v>0</v>
      </c>
      <c r="L96" s="55">
        <f t="shared" si="21"/>
        <v>0</v>
      </c>
      <c r="M96" s="55">
        <f t="shared" si="21"/>
        <v>0</v>
      </c>
      <c r="N96" s="55">
        <f t="shared" si="21"/>
        <v>0</v>
      </c>
      <c r="O96" s="21"/>
      <c r="P96" s="22"/>
      <c r="Q96" s="19"/>
    </row>
    <row r="97" spans="1:17" s="18" customFormat="1" x14ac:dyDescent="0.2">
      <c r="A97" s="15"/>
      <c r="B97" s="2"/>
      <c r="C97" s="199" t="s">
        <v>45</v>
      </c>
      <c r="D97" s="199"/>
      <c r="E97" s="199"/>
      <c r="F97" s="33">
        <f>F98+F99+F100+F102+F101</f>
        <v>0</v>
      </c>
      <c r="G97" s="33">
        <f t="shared" ref="G97:N97" si="22">G98+G99+G100+G102+G101</f>
        <v>0</v>
      </c>
      <c r="H97" s="33">
        <f t="shared" si="22"/>
        <v>0</v>
      </c>
      <c r="I97" s="33">
        <f t="shared" si="22"/>
        <v>0</v>
      </c>
      <c r="J97" s="33">
        <f t="shared" si="22"/>
        <v>0</v>
      </c>
      <c r="K97" s="33">
        <f t="shared" si="22"/>
        <v>0</v>
      </c>
      <c r="L97" s="33">
        <f t="shared" si="22"/>
        <v>0</v>
      </c>
      <c r="M97" s="33">
        <f t="shared" si="22"/>
        <v>0</v>
      </c>
      <c r="N97" s="33">
        <f t="shared" si="22"/>
        <v>0</v>
      </c>
      <c r="Q97" s="19"/>
    </row>
    <row r="98" spans="1:17" s="18" customFormat="1" ht="28.5" customHeight="1" x14ac:dyDescent="0.2">
      <c r="A98" s="15"/>
      <c r="B98" s="35">
        <v>21</v>
      </c>
      <c r="C98" s="228" t="s">
        <v>16</v>
      </c>
      <c r="D98" s="229"/>
      <c r="E98" s="230"/>
      <c r="F98" s="55">
        <f t="shared" ref="F98:N98" si="23">F27</f>
        <v>0</v>
      </c>
      <c r="G98" s="55">
        <f t="shared" si="23"/>
        <v>0</v>
      </c>
      <c r="H98" s="55">
        <f t="shared" si="23"/>
        <v>0</v>
      </c>
      <c r="I98" s="55">
        <f t="shared" si="23"/>
        <v>0</v>
      </c>
      <c r="J98" s="55">
        <f t="shared" si="23"/>
        <v>0</v>
      </c>
      <c r="K98" s="55">
        <f t="shared" si="23"/>
        <v>0</v>
      </c>
      <c r="L98" s="55">
        <f t="shared" si="23"/>
        <v>0</v>
      </c>
      <c r="M98" s="55">
        <f t="shared" si="23"/>
        <v>0</v>
      </c>
      <c r="N98" s="55">
        <f t="shared" si="23"/>
        <v>0</v>
      </c>
      <c r="Q98" s="19"/>
    </row>
    <row r="99" spans="1:17" s="18" customFormat="1" x14ac:dyDescent="0.2">
      <c r="A99" s="15"/>
      <c r="B99" s="37">
        <v>26</v>
      </c>
      <c r="C99" s="228" t="s">
        <v>28</v>
      </c>
      <c r="D99" s="229"/>
      <c r="E99" s="230"/>
      <c r="F99" s="55">
        <f t="shared" ref="F99:N99" si="24">F38</f>
        <v>0</v>
      </c>
      <c r="G99" s="55">
        <f t="shared" si="24"/>
        <v>0</v>
      </c>
      <c r="H99" s="55">
        <f t="shared" si="24"/>
        <v>0</v>
      </c>
      <c r="I99" s="55">
        <f t="shared" si="24"/>
        <v>0</v>
      </c>
      <c r="J99" s="55">
        <f t="shared" si="24"/>
        <v>0</v>
      </c>
      <c r="K99" s="55">
        <f t="shared" si="24"/>
        <v>0</v>
      </c>
      <c r="L99" s="55">
        <f t="shared" si="24"/>
        <v>0</v>
      </c>
      <c r="M99" s="55">
        <f t="shared" si="24"/>
        <v>0</v>
      </c>
      <c r="N99" s="55">
        <f t="shared" si="24"/>
        <v>0</v>
      </c>
      <c r="O99" s="39"/>
      <c r="Q99" s="19"/>
    </row>
    <row r="100" spans="1:17" s="18" customFormat="1" x14ac:dyDescent="0.2">
      <c r="A100" s="85"/>
      <c r="B100" s="37">
        <v>23</v>
      </c>
      <c r="C100" s="228" t="s">
        <v>5</v>
      </c>
      <c r="D100" s="229"/>
      <c r="E100" s="230"/>
      <c r="F100" s="55">
        <f t="shared" ref="F100:N100" si="25">F32</f>
        <v>0</v>
      </c>
      <c r="G100" s="55">
        <f t="shared" si="25"/>
        <v>0</v>
      </c>
      <c r="H100" s="55">
        <f t="shared" si="25"/>
        <v>0</v>
      </c>
      <c r="I100" s="55">
        <f t="shared" si="25"/>
        <v>0</v>
      </c>
      <c r="J100" s="55">
        <f t="shared" si="25"/>
        <v>0</v>
      </c>
      <c r="K100" s="55">
        <f t="shared" si="25"/>
        <v>0</v>
      </c>
      <c r="L100" s="55">
        <f t="shared" si="25"/>
        <v>0</v>
      </c>
      <c r="M100" s="55">
        <f t="shared" si="25"/>
        <v>0</v>
      </c>
      <c r="N100" s="55">
        <f t="shared" si="25"/>
        <v>0</v>
      </c>
      <c r="O100" s="31"/>
      <c r="Q100" s="19"/>
    </row>
    <row r="101" spans="1:17" s="18" customFormat="1" x14ac:dyDescent="0.2">
      <c r="A101" s="14"/>
      <c r="B101" s="37" t="s">
        <v>77</v>
      </c>
      <c r="C101" s="228" t="s">
        <v>74</v>
      </c>
      <c r="D101" s="229"/>
      <c r="E101" s="230"/>
      <c r="F101" s="55">
        <f t="shared" ref="F101:N101" si="26">F41-F23</f>
        <v>0</v>
      </c>
      <c r="G101" s="55">
        <f t="shared" si="26"/>
        <v>0</v>
      </c>
      <c r="H101" s="55">
        <f t="shared" si="26"/>
        <v>0</v>
      </c>
      <c r="I101" s="55">
        <f t="shared" si="26"/>
        <v>0</v>
      </c>
      <c r="J101" s="55">
        <f t="shared" si="26"/>
        <v>0</v>
      </c>
      <c r="K101" s="55">
        <f t="shared" si="26"/>
        <v>0</v>
      </c>
      <c r="L101" s="55">
        <f t="shared" si="26"/>
        <v>0</v>
      </c>
      <c r="M101" s="55">
        <f t="shared" si="26"/>
        <v>0</v>
      </c>
      <c r="N101" s="55">
        <f t="shared" si="26"/>
        <v>0</v>
      </c>
      <c r="O101" s="31"/>
      <c r="Q101" s="19"/>
    </row>
    <row r="102" spans="1:17" s="18" customFormat="1" ht="38.25" x14ac:dyDescent="0.2">
      <c r="A102" s="15"/>
      <c r="B102" s="35" t="s">
        <v>78</v>
      </c>
      <c r="C102" s="228" t="s">
        <v>64</v>
      </c>
      <c r="D102" s="229"/>
      <c r="E102" s="230"/>
      <c r="F102" s="55">
        <f t="shared" ref="F102:N102" si="27">F31+F33+F37+F39+F40+F42-F24+F43-F25</f>
        <v>0</v>
      </c>
      <c r="G102" s="55">
        <f t="shared" si="27"/>
        <v>0</v>
      </c>
      <c r="H102" s="55">
        <f t="shared" si="27"/>
        <v>0</v>
      </c>
      <c r="I102" s="55">
        <f t="shared" si="27"/>
        <v>0</v>
      </c>
      <c r="J102" s="55">
        <f t="shared" si="27"/>
        <v>0</v>
      </c>
      <c r="K102" s="55">
        <f t="shared" si="27"/>
        <v>0</v>
      </c>
      <c r="L102" s="55">
        <f t="shared" si="27"/>
        <v>0</v>
      </c>
      <c r="M102" s="55">
        <f t="shared" si="27"/>
        <v>0</v>
      </c>
      <c r="N102" s="55">
        <f t="shared" si="27"/>
        <v>0</v>
      </c>
      <c r="Q102" s="19"/>
    </row>
    <row r="103" spans="1:17" s="18" customFormat="1" ht="21.75" customHeight="1" x14ac:dyDescent="0.2">
      <c r="A103" s="15"/>
      <c r="B103" s="3"/>
      <c r="C103" s="166" t="s">
        <v>46</v>
      </c>
      <c r="D103" s="167"/>
      <c r="E103" s="168"/>
      <c r="F103" s="33">
        <f>F90-F97</f>
        <v>0</v>
      </c>
      <c r="G103" s="33">
        <f t="shared" ref="G103:N103" si="28">G90-G97</f>
        <v>0</v>
      </c>
      <c r="H103" s="33">
        <f t="shared" si="28"/>
        <v>0</v>
      </c>
      <c r="I103" s="33">
        <f t="shared" si="28"/>
        <v>0</v>
      </c>
      <c r="J103" s="33">
        <f t="shared" si="28"/>
        <v>0</v>
      </c>
      <c r="K103" s="33">
        <f t="shared" si="28"/>
        <v>0</v>
      </c>
      <c r="L103" s="33">
        <f t="shared" si="28"/>
        <v>0</v>
      </c>
      <c r="M103" s="33">
        <f t="shared" si="28"/>
        <v>0</v>
      </c>
      <c r="N103" s="33">
        <f t="shared" si="28"/>
        <v>0</v>
      </c>
      <c r="P103" s="24"/>
      <c r="Q103" s="19"/>
    </row>
    <row r="104" spans="1:17" s="18" customFormat="1" ht="33" customHeight="1" x14ac:dyDescent="0.2">
      <c r="A104" s="15"/>
      <c r="B104" s="2"/>
      <c r="C104" s="231" t="s">
        <v>101</v>
      </c>
      <c r="D104" s="232"/>
      <c r="E104" s="233"/>
      <c r="F104" s="51">
        <f>F45</f>
        <v>0</v>
      </c>
      <c r="G104" s="51">
        <f>G45</f>
        <v>0</v>
      </c>
      <c r="H104" s="153"/>
      <c r="I104" s="51">
        <f>I45</f>
        <v>0</v>
      </c>
      <c r="J104" s="51">
        <f>J45</f>
        <v>0</v>
      </c>
      <c r="K104" s="51">
        <f>K45</f>
        <v>0</v>
      </c>
      <c r="L104" s="153"/>
      <c r="M104" s="153"/>
      <c r="N104" s="153"/>
      <c r="Q104" s="19"/>
    </row>
    <row r="105" spans="1:17" s="18" customFormat="1" x14ac:dyDescent="0.2">
      <c r="A105" s="15"/>
      <c r="B105" s="23">
        <v>13901</v>
      </c>
      <c r="C105" s="201" t="s">
        <v>48</v>
      </c>
      <c r="D105" s="202"/>
      <c r="E105" s="203"/>
      <c r="F105" s="71">
        <f>F46</f>
        <v>0</v>
      </c>
      <c r="G105" s="154"/>
      <c r="H105" s="71">
        <f>H46</f>
        <v>0</v>
      </c>
      <c r="I105" s="71">
        <f>I46</f>
        <v>0</v>
      </c>
      <c r="J105" s="71">
        <f>J46</f>
        <v>0</v>
      </c>
      <c r="K105" s="154"/>
      <c r="L105" s="154"/>
      <c r="M105" s="154"/>
      <c r="N105" s="154"/>
      <c r="O105" s="15"/>
      <c r="Q105" s="19"/>
    </row>
    <row r="106" spans="1:17" s="18" customFormat="1" ht="19.5" customHeight="1" thickBot="1" x14ac:dyDescent="0.25">
      <c r="A106" s="15"/>
      <c r="B106" s="2"/>
      <c r="C106" s="234" t="s">
        <v>36</v>
      </c>
      <c r="D106" s="235"/>
      <c r="E106" s="236"/>
      <c r="F106" s="70">
        <f>F103+F104+F105</f>
        <v>0</v>
      </c>
      <c r="G106" s="70">
        <f t="shared" ref="G106:N106" si="29">G103+G104+G105</f>
        <v>0</v>
      </c>
      <c r="H106" s="70">
        <f t="shared" si="29"/>
        <v>0</v>
      </c>
      <c r="I106" s="70">
        <f t="shared" si="29"/>
        <v>0</v>
      </c>
      <c r="J106" s="70">
        <f t="shared" si="29"/>
        <v>0</v>
      </c>
      <c r="K106" s="70">
        <f t="shared" ref="K106" si="30">K103+K104+K105</f>
        <v>0</v>
      </c>
      <c r="L106" s="70">
        <f t="shared" si="29"/>
        <v>0</v>
      </c>
      <c r="M106" s="70">
        <f t="shared" si="29"/>
        <v>0</v>
      </c>
      <c r="N106" s="70">
        <f t="shared" si="29"/>
        <v>0</v>
      </c>
      <c r="Q106" s="19"/>
    </row>
    <row r="107" spans="1:17" s="18" customFormat="1" x14ac:dyDescent="0.2">
      <c r="A107" s="15"/>
      <c r="B107" s="2"/>
      <c r="C107" s="26"/>
      <c r="D107" s="26"/>
      <c r="E107" s="26"/>
      <c r="F107" s="57"/>
      <c r="G107" s="30"/>
      <c r="H107" s="30"/>
      <c r="I107" s="30"/>
      <c r="J107" s="30"/>
      <c r="K107" s="30"/>
      <c r="L107" s="30"/>
      <c r="M107" s="30"/>
      <c r="N107" s="30"/>
      <c r="Q107" s="19"/>
    </row>
    <row r="108" spans="1:17" s="100" customFormat="1" x14ac:dyDescent="0.25">
      <c r="A108" s="158" t="s">
        <v>122</v>
      </c>
      <c r="B108" s="158"/>
      <c r="C108" s="158"/>
      <c r="D108" s="158"/>
      <c r="E108" s="158"/>
      <c r="F108" s="158"/>
      <c r="G108" s="158"/>
      <c r="H108" s="158"/>
      <c r="I108" s="158"/>
      <c r="J108" s="158"/>
      <c r="K108" s="158"/>
      <c r="L108" s="158"/>
      <c r="M108" s="158"/>
      <c r="N108" s="158"/>
    </row>
    <row r="109" spans="1:17" s="100" customFormat="1" x14ac:dyDescent="0.25">
      <c r="A109" s="101"/>
      <c r="B109" s="101"/>
      <c r="C109" s="101"/>
      <c r="D109" s="101"/>
      <c r="E109" s="102"/>
      <c r="F109" s="102"/>
      <c r="G109" s="103"/>
      <c r="H109" s="103"/>
      <c r="I109" s="103"/>
      <c r="J109" s="103"/>
      <c r="K109" s="102"/>
      <c r="L109" s="102"/>
    </row>
    <row r="110" spans="1:17" s="100" customFormat="1" x14ac:dyDescent="0.25">
      <c r="A110" s="104"/>
      <c r="B110" s="104"/>
      <c r="C110" s="104"/>
      <c r="D110" s="105" t="s">
        <v>123</v>
      </c>
      <c r="E110" s="106"/>
      <c r="F110" s="106"/>
      <c r="G110" s="107"/>
      <c r="H110" s="107"/>
      <c r="I110" s="107"/>
      <c r="J110" s="107"/>
      <c r="K110" s="106"/>
      <c r="L110" s="106"/>
    </row>
    <row r="111" spans="1:17" s="100" customFormat="1" x14ac:dyDescent="0.25">
      <c r="A111" s="108"/>
      <c r="B111" s="108"/>
      <c r="C111" s="108"/>
      <c r="D111" s="108"/>
      <c r="E111" s="107"/>
      <c r="F111" s="107"/>
      <c r="G111" s="159" t="s">
        <v>124</v>
      </c>
      <c r="H111" s="159"/>
      <c r="I111" s="109"/>
      <c r="J111" s="109"/>
      <c r="K111" s="107"/>
      <c r="L111" s="107"/>
    </row>
    <row r="112" spans="1:17" s="100" customFormat="1" x14ac:dyDescent="0.2">
      <c r="A112" s="108"/>
      <c r="B112" s="108"/>
      <c r="C112" s="108"/>
      <c r="D112" s="108"/>
      <c r="E112" s="107"/>
      <c r="F112" s="107"/>
      <c r="G112" s="112" t="s">
        <v>125</v>
      </c>
      <c r="H112" s="112"/>
      <c r="I112" s="110"/>
      <c r="J112" s="110"/>
      <c r="K112" s="107"/>
      <c r="L112" s="107"/>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sheetData>
  <mergeCells count="106">
    <mergeCell ref="C101:E101"/>
    <mergeCell ref="C102:E102"/>
    <mergeCell ref="C103:E103"/>
    <mergeCell ref="C104:E104"/>
    <mergeCell ref="C105:E105"/>
    <mergeCell ref="C106:E106"/>
    <mergeCell ref="C95:E95"/>
    <mergeCell ref="C96:E96"/>
    <mergeCell ref="C97:E97"/>
    <mergeCell ref="C98:E98"/>
    <mergeCell ref="C99:E99"/>
    <mergeCell ref="C100:E100"/>
    <mergeCell ref="C90:E90"/>
    <mergeCell ref="C91:E91"/>
    <mergeCell ref="C92:E92"/>
    <mergeCell ref="C93:E93"/>
    <mergeCell ref="C94:E94"/>
    <mergeCell ref="C79:E80"/>
    <mergeCell ref="C81:E81"/>
    <mergeCell ref="C82:E82"/>
    <mergeCell ref="C83:E83"/>
    <mergeCell ref="B85:E85"/>
    <mergeCell ref="C88:E89"/>
    <mergeCell ref="C71:E71"/>
    <mergeCell ref="C72:E72"/>
    <mergeCell ref="B73:E73"/>
    <mergeCell ref="B74:E74"/>
    <mergeCell ref="B75:E75"/>
    <mergeCell ref="B77:E77"/>
    <mergeCell ref="C65:E65"/>
    <mergeCell ref="C66:E66"/>
    <mergeCell ref="C67:E67"/>
    <mergeCell ref="C68:E68"/>
    <mergeCell ref="C69:E69"/>
    <mergeCell ref="C70:E70"/>
    <mergeCell ref="C59:E59"/>
    <mergeCell ref="C60:E60"/>
    <mergeCell ref="B61:E61"/>
    <mergeCell ref="C62:E62"/>
    <mergeCell ref="C63:E63"/>
    <mergeCell ref="C64:E64"/>
    <mergeCell ref="C53:E53"/>
    <mergeCell ref="C54:E54"/>
    <mergeCell ref="C55:E55"/>
    <mergeCell ref="C56:E56"/>
    <mergeCell ref="C57:E57"/>
    <mergeCell ref="C58:E58"/>
    <mergeCell ref="B47:E47"/>
    <mergeCell ref="A48:N48"/>
    <mergeCell ref="B49:E49"/>
    <mergeCell ref="C50:E50"/>
    <mergeCell ref="C51:E51"/>
    <mergeCell ref="C52:E52"/>
    <mergeCell ref="C41:E41"/>
    <mergeCell ref="C42:E42"/>
    <mergeCell ref="C43:E43"/>
    <mergeCell ref="B44:E44"/>
    <mergeCell ref="B45:E45"/>
    <mergeCell ref="B46:E46"/>
    <mergeCell ref="C35:E35"/>
    <mergeCell ref="C36:E36"/>
    <mergeCell ref="C37:E37"/>
    <mergeCell ref="C38:E38"/>
    <mergeCell ref="C39:E39"/>
    <mergeCell ref="C40:E40"/>
    <mergeCell ref="C29:E29"/>
    <mergeCell ref="C30:E30"/>
    <mergeCell ref="C31:E31"/>
    <mergeCell ref="C32:E32"/>
    <mergeCell ref="C33:E33"/>
    <mergeCell ref="C34:E34"/>
    <mergeCell ref="C24:E24"/>
    <mergeCell ref="C25:E25"/>
    <mergeCell ref="B26:E26"/>
    <mergeCell ref="C27:E27"/>
    <mergeCell ref="C28:E28"/>
    <mergeCell ref="C17:E17"/>
    <mergeCell ref="C18:E18"/>
    <mergeCell ref="C19:E19"/>
    <mergeCell ref="C20:E20"/>
    <mergeCell ref="C21:E21"/>
    <mergeCell ref="C22:E22"/>
    <mergeCell ref="G111:H111"/>
    <mergeCell ref="A108:N108"/>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64" orientation="landscape" horizontalDpi="4294967295" verticalDpi="4294967295" r:id="rId1"/>
  <rowBreaks count="2" manualBreakCount="2">
    <brk id="47" max="13" man="1"/>
    <brk id="75" max="13" man="1"/>
  </rowBreaks>
  <colBreaks count="1" manualBreakCount="1">
    <brk id="14" max="1048575" man="1"/>
  </colBreaks>
  <customProperties>
    <customPr name="EpmWorksheetKeyString_GUID" r:id="rId2"/>
  </customProperties>
  <ignoredErrors>
    <ignoredError sqref="F90:N9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7680C-0FEF-4EE9-B672-CADA59845948}">
  <dimension ref="A1:Q123"/>
  <sheetViews>
    <sheetView view="pageBreakPreview" zoomScaleNormal="100" zoomScaleSheetLayoutView="100" workbookViewId="0">
      <pane ySplit="10" topLeftCell="A83" activePane="bottomLeft" state="frozen"/>
      <selection activeCell="G95" sqref="G95"/>
      <selection pane="bottomLeft" activeCell="G95" sqref="G95"/>
    </sheetView>
  </sheetViews>
  <sheetFormatPr defaultRowHeight="12.75" x14ac:dyDescent="0.2"/>
  <cols>
    <col min="1" max="1" width="3.7109375" style="14" bestFit="1" customWidth="1"/>
    <col min="2" max="2" width="28.85546875" style="5" customWidth="1"/>
    <col min="3" max="3" width="28.5703125" style="25" customWidth="1"/>
    <col min="4" max="4" width="9.7109375" style="5" customWidth="1"/>
    <col min="5" max="5" width="20" style="5" customWidth="1"/>
    <col min="6" max="6" width="16.85546875" style="52" customWidth="1"/>
    <col min="7" max="7" width="14.7109375" style="28" customWidth="1"/>
    <col min="8" max="8" width="15.5703125" style="28" customWidth="1"/>
    <col min="9" max="9" width="13.140625" style="28" customWidth="1"/>
    <col min="10" max="10" width="18.7109375" style="28" customWidth="1"/>
    <col min="11" max="14" width="13.140625" style="28" customWidth="1"/>
    <col min="15" max="16" width="9.140625" style="5"/>
    <col min="17" max="17" width="26.5703125" style="7" customWidth="1"/>
    <col min="18" max="16384" width="9.140625" style="5"/>
  </cols>
  <sheetData>
    <row r="1" spans="1:17" ht="24" customHeight="1" x14ac:dyDescent="0.2">
      <c r="A1" s="161" t="s">
        <v>109</v>
      </c>
      <c r="B1" s="162"/>
      <c r="C1" s="162"/>
      <c r="D1" s="162"/>
      <c r="E1" s="162"/>
      <c r="F1" s="162"/>
      <c r="G1" s="162"/>
      <c r="H1" s="162"/>
      <c r="I1" s="162"/>
      <c r="J1" s="162"/>
      <c r="K1" s="162"/>
      <c r="L1" s="162"/>
      <c r="M1" s="162"/>
      <c r="N1" s="162"/>
    </row>
    <row r="2" spans="1:17" ht="13.5" customHeight="1" x14ac:dyDescent="0.2">
      <c r="A2" s="60"/>
      <c r="B2" s="58"/>
      <c r="C2" s="58"/>
      <c r="D2" s="58"/>
      <c r="E2" s="58"/>
      <c r="F2" s="58"/>
      <c r="G2" s="58"/>
      <c r="H2" s="58"/>
      <c r="I2" s="58"/>
      <c r="J2" s="59"/>
      <c r="K2" s="59"/>
      <c r="L2" s="59"/>
      <c r="M2" s="59"/>
      <c r="N2" s="59"/>
    </row>
    <row r="3" spans="1:17" ht="15" customHeight="1" x14ac:dyDescent="0.2">
      <c r="A3" s="163" t="s">
        <v>87</v>
      </c>
      <c r="B3" s="163"/>
      <c r="C3" s="164"/>
      <c r="D3" s="164"/>
      <c r="E3" s="164"/>
      <c r="F3" s="66"/>
      <c r="G3" s="170" t="s">
        <v>118</v>
      </c>
      <c r="H3" s="171"/>
      <c r="I3" s="171"/>
      <c r="J3" s="171"/>
      <c r="K3" s="171"/>
      <c r="L3" s="171"/>
      <c r="M3" s="171"/>
      <c r="N3" s="172"/>
    </row>
    <row r="4" spans="1:17" ht="15" customHeight="1" x14ac:dyDescent="0.2">
      <c r="A4" s="163" t="s">
        <v>88</v>
      </c>
      <c r="B4" s="163"/>
      <c r="C4" s="164"/>
      <c r="D4" s="164"/>
      <c r="E4" s="164"/>
      <c r="F4" s="66"/>
      <c r="G4" s="66"/>
      <c r="H4" s="66"/>
      <c r="I4" s="66"/>
      <c r="J4" s="67"/>
      <c r="K4" s="67"/>
      <c r="L4" s="67"/>
      <c r="M4" s="67"/>
      <c r="N4" s="67"/>
    </row>
    <row r="5" spans="1:17" ht="28.5" customHeight="1" x14ac:dyDescent="0.2">
      <c r="A5" s="165" t="s">
        <v>89</v>
      </c>
      <c r="B5" s="165"/>
      <c r="C5" s="164"/>
      <c r="D5" s="164"/>
      <c r="E5" s="164"/>
      <c r="F5" s="66"/>
      <c r="G5" s="66"/>
      <c r="H5" s="66"/>
      <c r="I5" s="66"/>
      <c r="J5" s="67"/>
      <c r="K5" s="67"/>
      <c r="L5" s="67"/>
      <c r="M5" s="67"/>
      <c r="N5" s="67"/>
    </row>
    <row r="6" spans="1:17" ht="15" customHeight="1" x14ac:dyDescent="0.2">
      <c r="A6" s="163" t="s">
        <v>90</v>
      </c>
      <c r="B6" s="163"/>
      <c r="C6" s="164"/>
      <c r="D6" s="164"/>
      <c r="E6" s="164"/>
      <c r="F6" s="66"/>
      <c r="G6" s="66"/>
      <c r="H6" s="66"/>
      <c r="I6" s="66"/>
      <c r="J6" s="67"/>
      <c r="K6" s="67"/>
      <c r="L6" s="67"/>
      <c r="M6" s="67"/>
      <c r="N6" s="67"/>
    </row>
    <row r="7" spans="1:17" ht="15" customHeight="1" x14ac:dyDescent="0.2">
      <c r="A7" s="163" t="s">
        <v>91</v>
      </c>
      <c r="B7" s="163"/>
      <c r="C7" s="164"/>
      <c r="D7" s="164"/>
      <c r="E7" s="164"/>
      <c r="F7" s="66"/>
      <c r="G7" s="66"/>
      <c r="H7" s="66"/>
      <c r="I7" s="66"/>
      <c r="J7" s="67"/>
      <c r="K7" s="67"/>
      <c r="L7" s="67"/>
      <c r="M7" s="67"/>
      <c r="N7" s="67"/>
    </row>
    <row r="8" spans="1:17" x14ac:dyDescent="0.2">
      <c r="A8" s="60"/>
      <c r="B8" s="36"/>
      <c r="C8" s="36"/>
      <c r="D8" s="36"/>
      <c r="E8" s="36"/>
      <c r="F8" s="36"/>
      <c r="G8" s="36"/>
      <c r="H8" s="36"/>
      <c r="I8" s="36"/>
      <c r="J8" s="59"/>
      <c r="K8" s="59"/>
      <c r="L8" s="59"/>
      <c r="M8" s="59"/>
      <c r="N8" s="59"/>
    </row>
    <row r="9" spans="1:17" ht="15" customHeight="1" x14ac:dyDescent="0.2">
      <c r="A9" s="179" t="s">
        <v>0</v>
      </c>
      <c r="B9" s="180" t="s">
        <v>1</v>
      </c>
      <c r="C9" s="180" t="s">
        <v>2</v>
      </c>
      <c r="D9" s="180"/>
      <c r="E9" s="180"/>
      <c r="F9" s="90">
        <v>2024</v>
      </c>
      <c r="G9" s="90">
        <v>2025</v>
      </c>
      <c r="H9" s="90">
        <v>2025</v>
      </c>
      <c r="I9" s="90">
        <v>2025</v>
      </c>
      <c r="J9" s="90">
        <v>2025</v>
      </c>
      <c r="K9" s="90">
        <v>2026</v>
      </c>
      <c r="L9" s="90">
        <v>2027</v>
      </c>
      <c r="M9" s="90">
        <v>2028</v>
      </c>
      <c r="N9" s="90">
        <v>2029</v>
      </c>
      <c r="Q9" s="5"/>
    </row>
    <row r="10" spans="1:17" ht="43.5" customHeight="1" x14ac:dyDescent="0.2">
      <c r="A10" s="179"/>
      <c r="B10" s="180"/>
      <c r="C10" s="180"/>
      <c r="D10" s="180"/>
      <c r="E10" s="180"/>
      <c r="F10" s="91" t="s">
        <v>15</v>
      </c>
      <c r="G10" s="91" t="s">
        <v>70</v>
      </c>
      <c r="H10" s="91" t="s">
        <v>71</v>
      </c>
      <c r="I10" s="91" t="s">
        <v>72</v>
      </c>
      <c r="J10" s="91" t="s">
        <v>73</v>
      </c>
      <c r="K10" s="92" t="s">
        <v>3</v>
      </c>
      <c r="L10" s="92" t="s">
        <v>3</v>
      </c>
      <c r="M10" s="92" t="s">
        <v>3</v>
      </c>
      <c r="N10" s="92" t="s">
        <v>3</v>
      </c>
      <c r="Q10" s="5"/>
    </row>
    <row r="11" spans="1:17" ht="25.5" customHeight="1" x14ac:dyDescent="0.2">
      <c r="A11" s="13" t="s">
        <v>9</v>
      </c>
      <c r="B11" s="166" t="s">
        <v>61</v>
      </c>
      <c r="C11" s="167"/>
      <c r="D11" s="167"/>
      <c r="E11" s="168"/>
      <c r="F11" s="33">
        <f>'ΠΔΕ Εθνικό'!F11+'ΠΔΕ Συγχρημ.'!F11+ΤΑΑ!F11</f>
        <v>0</v>
      </c>
      <c r="G11" s="33">
        <f>'ΠΔΕ Εθνικό'!G11+'ΠΔΕ Συγχρημ.'!G11+ΤΑΑ!G11</f>
        <v>0</v>
      </c>
      <c r="H11" s="33">
        <f>'ΠΔΕ Εθνικό'!H11+'ΠΔΕ Συγχρημ.'!H11+ΤΑΑ!H11</f>
        <v>0</v>
      </c>
      <c r="I11" s="33">
        <f>'ΠΔΕ Εθνικό'!I11+'ΠΔΕ Συγχρημ.'!I11+ΤΑΑ!I11</f>
        <v>0</v>
      </c>
      <c r="J11" s="33">
        <f>'ΠΔΕ Εθνικό'!J11+'ΠΔΕ Συγχρημ.'!J11+ΤΑΑ!J11</f>
        <v>0</v>
      </c>
      <c r="K11" s="33">
        <f>'ΠΔΕ Εθνικό'!K11+'ΠΔΕ Συγχρημ.'!K11+ΤΑΑ!K11</f>
        <v>0</v>
      </c>
      <c r="L11" s="33">
        <f>'ΠΔΕ Εθνικό'!L11+'ΠΔΕ Συγχρημ.'!L11+ΤΑΑ!L11</f>
        <v>0</v>
      </c>
      <c r="M11" s="33">
        <f>'ΠΔΕ Εθνικό'!M11+'ΠΔΕ Συγχρημ.'!M11+ΤΑΑ!M11</f>
        <v>0</v>
      </c>
      <c r="N11" s="33">
        <f>'ΠΔΕ Εθνικό'!N11+'ΠΔΕ Συγχρημ.'!N11+ΤΑΑ!N11</f>
        <v>0</v>
      </c>
    </row>
    <row r="12" spans="1:17" x14ac:dyDescent="0.2">
      <c r="A12" s="62">
        <v>1</v>
      </c>
      <c r="B12" s="62">
        <v>11</v>
      </c>
      <c r="C12" s="169" t="s">
        <v>35</v>
      </c>
      <c r="D12" s="169"/>
      <c r="E12" s="169"/>
      <c r="F12" s="63">
        <f>'ΠΔΕ Εθνικό'!F12+'ΠΔΕ Συγχρημ.'!F12+ΤΑΑ!F12</f>
        <v>0</v>
      </c>
      <c r="G12" s="65">
        <f>'ΠΔΕ Εθνικό'!G12+'ΠΔΕ Συγχρημ.'!G12+ΤΑΑ!G12</f>
        <v>0</v>
      </c>
      <c r="H12" s="65">
        <f>'ΠΔΕ Εθνικό'!H12+'ΠΔΕ Συγχρημ.'!H12+ΤΑΑ!H12</f>
        <v>0</v>
      </c>
      <c r="I12" s="65">
        <f>'ΠΔΕ Εθνικό'!I12+'ΠΔΕ Συγχρημ.'!I12+ΤΑΑ!I12</f>
        <v>0</v>
      </c>
      <c r="J12" s="65">
        <f>'ΠΔΕ Εθνικό'!J12+'ΠΔΕ Συγχρημ.'!J12+ΤΑΑ!J12</f>
        <v>0</v>
      </c>
      <c r="K12" s="65">
        <f>'ΠΔΕ Εθνικό'!K12+'ΠΔΕ Συγχρημ.'!K12+ΤΑΑ!K12</f>
        <v>0</v>
      </c>
      <c r="L12" s="65">
        <f>'ΠΔΕ Εθνικό'!L12+'ΠΔΕ Συγχρημ.'!L12+ΤΑΑ!L12</f>
        <v>0</v>
      </c>
      <c r="M12" s="65">
        <f>'ΠΔΕ Εθνικό'!M12+'ΠΔΕ Συγχρημ.'!M12+ΤΑΑ!M12</f>
        <v>0</v>
      </c>
      <c r="N12" s="65">
        <f>'ΠΔΕ Εθνικό'!N12+'ΠΔΕ Συγχρημ.'!N12+ΤΑΑ!N12</f>
        <v>0</v>
      </c>
    </row>
    <row r="13" spans="1:17" x14ac:dyDescent="0.2">
      <c r="A13" s="62">
        <v>2</v>
      </c>
      <c r="B13" s="62">
        <v>12</v>
      </c>
      <c r="C13" s="169" t="s">
        <v>4</v>
      </c>
      <c r="D13" s="169"/>
      <c r="E13" s="169"/>
      <c r="F13" s="63">
        <f>'ΠΔΕ Εθνικό'!F13+'ΠΔΕ Συγχρημ.'!F13+ΤΑΑ!F13</f>
        <v>0</v>
      </c>
      <c r="G13" s="65">
        <f>'ΠΔΕ Εθνικό'!G13+'ΠΔΕ Συγχρημ.'!G13+ΤΑΑ!G13</f>
        <v>0</v>
      </c>
      <c r="H13" s="65">
        <f>'ΠΔΕ Εθνικό'!H13+'ΠΔΕ Συγχρημ.'!H13+ΤΑΑ!H13</f>
        <v>0</v>
      </c>
      <c r="I13" s="65">
        <f>'ΠΔΕ Εθνικό'!I13+'ΠΔΕ Συγχρημ.'!I13+ΤΑΑ!I13</f>
        <v>0</v>
      </c>
      <c r="J13" s="65">
        <f>'ΠΔΕ Εθνικό'!J13+'ΠΔΕ Συγχρημ.'!J13+ΤΑΑ!J13</f>
        <v>0</v>
      </c>
      <c r="K13" s="65">
        <f>'ΠΔΕ Εθνικό'!K13+'ΠΔΕ Συγχρημ.'!K13+ΤΑΑ!K13</f>
        <v>0</v>
      </c>
      <c r="L13" s="65">
        <f>'ΠΔΕ Εθνικό'!L13+'ΠΔΕ Συγχρημ.'!L13+ΤΑΑ!L13</f>
        <v>0</v>
      </c>
      <c r="M13" s="65">
        <f>'ΠΔΕ Εθνικό'!M13+'ΠΔΕ Συγχρημ.'!M13+ΤΑΑ!M13</f>
        <v>0</v>
      </c>
      <c r="N13" s="65">
        <f>'ΠΔΕ Εθνικό'!N13+'ΠΔΕ Συγχρημ.'!N13+ΤΑΑ!N13</f>
        <v>0</v>
      </c>
    </row>
    <row r="14" spans="1:17" ht="12" customHeight="1" x14ac:dyDescent="0.2">
      <c r="A14" s="62">
        <v>3</v>
      </c>
      <c r="B14" s="62">
        <v>13</v>
      </c>
      <c r="C14" s="169" t="s">
        <v>5</v>
      </c>
      <c r="D14" s="169"/>
      <c r="E14" s="169"/>
      <c r="F14" s="63">
        <f>'ΠΔΕ Εθνικό'!F14+'ΠΔΕ Συγχρημ.'!F14+ΤΑΑ!F14</f>
        <v>0</v>
      </c>
      <c r="G14" s="65">
        <f>'ΠΔΕ Εθνικό'!G14+'ΠΔΕ Συγχρημ.'!G14+ΤΑΑ!G14</f>
        <v>0</v>
      </c>
      <c r="H14" s="65">
        <f>'ΠΔΕ Εθνικό'!H14+'ΠΔΕ Συγχρημ.'!H14+ΤΑΑ!H14</f>
        <v>0</v>
      </c>
      <c r="I14" s="65">
        <f>'ΠΔΕ Εθνικό'!I14+'ΠΔΕ Συγχρημ.'!I14+ΤΑΑ!I14</f>
        <v>0</v>
      </c>
      <c r="J14" s="65">
        <f>'ΠΔΕ Εθνικό'!J14+'ΠΔΕ Συγχρημ.'!J14+ΤΑΑ!J14</f>
        <v>0</v>
      </c>
      <c r="K14" s="65">
        <f>'ΠΔΕ Εθνικό'!K14+'ΠΔΕ Συγχρημ.'!K14+ΤΑΑ!K14</f>
        <v>0</v>
      </c>
      <c r="L14" s="65">
        <f>'ΠΔΕ Εθνικό'!L14+'ΠΔΕ Συγχρημ.'!L14+ΤΑΑ!L14</f>
        <v>0</v>
      </c>
      <c r="M14" s="65">
        <f>'ΠΔΕ Εθνικό'!M14+'ΠΔΕ Συγχρημ.'!M14+ΤΑΑ!M14</f>
        <v>0</v>
      </c>
      <c r="N14" s="65">
        <f>'ΠΔΕ Εθνικό'!N14+'ΠΔΕ Συγχρημ.'!N14+ΤΑΑ!N14</f>
        <v>0</v>
      </c>
    </row>
    <row r="15" spans="1:17" ht="12.75" customHeight="1" x14ac:dyDescent="0.2">
      <c r="A15" s="8"/>
      <c r="B15" s="9">
        <v>13101</v>
      </c>
      <c r="C15" s="173" t="s">
        <v>103</v>
      </c>
      <c r="D15" s="174"/>
      <c r="E15" s="175"/>
      <c r="F15" s="47">
        <f>'ΠΔΕ Εθνικό'!F15+'ΠΔΕ Συγχρημ.'!F15+ΤΑΑ!F15</f>
        <v>0</v>
      </c>
      <c r="G15" s="49">
        <f>'ΠΔΕ Εθνικό'!G15+'ΠΔΕ Συγχρημ.'!G15+ΤΑΑ!G15</f>
        <v>0</v>
      </c>
      <c r="H15" s="49">
        <f>'ΠΔΕ Εθνικό'!H15+'ΠΔΕ Συγχρημ.'!H15+ΤΑΑ!H15</f>
        <v>0</v>
      </c>
      <c r="I15" s="49">
        <f>'ΠΔΕ Εθνικό'!I15+'ΠΔΕ Συγχρημ.'!I15+ΤΑΑ!I15</f>
        <v>0</v>
      </c>
      <c r="J15" s="49">
        <f>'ΠΔΕ Εθνικό'!J15+'ΠΔΕ Συγχρημ.'!J15+ΤΑΑ!J15</f>
        <v>0</v>
      </c>
      <c r="K15" s="49">
        <f>'ΠΔΕ Εθνικό'!K15+'ΠΔΕ Συγχρημ.'!K15+ΤΑΑ!K15</f>
        <v>0</v>
      </c>
      <c r="L15" s="49">
        <f>'ΠΔΕ Εθνικό'!L15+'ΠΔΕ Συγχρημ.'!L15+ΤΑΑ!L15</f>
        <v>0</v>
      </c>
      <c r="M15" s="49">
        <f>'ΠΔΕ Εθνικό'!M15+'ΠΔΕ Συγχρημ.'!M15+ΤΑΑ!M15</f>
        <v>0</v>
      </c>
      <c r="N15" s="49">
        <f>'ΠΔΕ Εθνικό'!N15+'ΠΔΕ Συγχρημ.'!N15+ΤΑΑ!N15</f>
        <v>0</v>
      </c>
    </row>
    <row r="16" spans="1:17" ht="24.75" customHeight="1" x14ac:dyDescent="0.2">
      <c r="A16" s="8"/>
      <c r="B16" s="46" t="s">
        <v>84</v>
      </c>
      <c r="C16" s="176" t="s">
        <v>107</v>
      </c>
      <c r="D16" s="177"/>
      <c r="E16" s="178"/>
      <c r="F16" s="47">
        <f>'ΠΔΕ Εθνικό'!F16+'ΠΔΕ Συγχρημ.'!F16+ΤΑΑ!F16</f>
        <v>0</v>
      </c>
      <c r="G16" s="49">
        <f>'ΠΔΕ Εθνικό'!G16+'ΠΔΕ Συγχρημ.'!G16+ΤΑΑ!G16</f>
        <v>0</v>
      </c>
      <c r="H16" s="49">
        <f>'ΠΔΕ Εθνικό'!H16+'ΠΔΕ Συγχρημ.'!H16+ΤΑΑ!H16</f>
        <v>0</v>
      </c>
      <c r="I16" s="49">
        <f>'ΠΔΕ Εθνικό'!I16+'ΠΔΕ Συγχρημ.'!I16+ΤΑΑ!I16</f>
        <v>0</v>
      </c>
      <c r="J16" s="49">
        <f>'ΠΔΕ Εθνικό'!J16+'ΠΔΕ Συγχρημ.'!J16+ΤΑΑ!J16</f>
        <v>0</v>
      </c>
      <c r="K16" s="49">
        <f>'ΠΔΕ Εθνικό'!K16+'ΠΔΕ Συγχρημ.'!K16+ΤΑΑ!K16</f>
        <v>0</v>
      </c>
      <c r="L16" s="49">
        <f>'ΠΔΕ Εθνικό'!L16+'ΠΔΕ Συγχρημ.'!L16+ΤΑΑ!L16</f>
        <v>0</v>
      </c>
      <c r="M16" s="49">
        <f>'ΠΔΕ Εθνικό'!M16+'ΠΔΕ Συγχρημ.'!M16+ΤΑΑ!M16</f>
        <v>0</v>
      </c>
      <c r="N16" s="49">
        <f>'ΠΔΕ Εθνικό'!N16+'ΠΔΕ Συγχρημ.'!N16+ΤΑΑ!N16</f>
        <v>0</v>
      </c>
    </row>
    <row r="17" spans="1:15" x14ac:dyDescent="0.2">
      <c r="A17" s="8"/>
      <c r="B17" s="11">
        <v>13401</v>
      </c>
      <c r="C17" s="187" t="s">
        <v>49</v>
      </c>
      <c r="D17" s="188"/>
      <c r="E17" s="189"/>
      <c r="F17" s="47">
        <f>'ΠΔΕ Εθνικό'!F17+'ΠΔΕ Συγχρημ.'!F17+ΤΑΑ!F17</f>
        <v>0</v>
      </c>
      <c r="G17" s="49">
        <f>'ΠΔΕ Εθνικό'!G17+'ΠΔΕ Συγχρημ.'!G17+ΤΑΑ!G17</f>
        <v>0</v>
      </c>
      <c r="H17" s="49">
        <f>'ΠΔΕ Εθνικό'!H17+'ΠΔΕ Συγχρημ.'!H17+ΤΑΑ!H17</f>
        <v>0</v>
      </c>
      <c r="I17" s="49">
        <f>'ΠΔΕ Εθνικό'!I17+'ΠΔΕ Συγχρημ.'!I17+ΤΑΑ!I17</f>
        <v>0</v>
      </c>
      <c r="J17" s="49">
        <f>'ΠΔΕ Εθνικό'!J17+'ΠΔΕ Συγχρημ.'!J17+ΤΑΑ!J17</f>
        <v>0</v>
      </c>
      <c r="K17" s="49">
        <f>'ΠΔΕ Εθνικό'!K17+'ΠΔΕ Συγχρημ.'!K17+ΤΑΑ!K17</f>
        <v>0</v>
      </c>
      <c r="L17" s="49">
        <f>'ΠΔΕ Εθνικό'!L17+'ΠΔΕ Συγχρημ.'!L17+ΤΑΑ!L17</f>
        <v>0</v>
      </c>
      <c r="M17" s="49">
        <f>'ΠΔΕ Εθνικό'!M17+'ΠΔΕ Συγχρημ.'!M17+ΤΑΑ!M17</f>
        <v>0</v>
      </c>
      <c r="N17" s="49">
        <f>'ΠΔΕ Εθνικό'!N17+'ΠΔΕ Συγχρημ.'!N17+ΤΑΑ!N17</f>
        <v>0</v>
      </c>
    </row>
    <row r="18" spans="1:15" x14ac:dyDescent="0.2">
      <c r="A18" s="62">
        <v>4</v>
      </c>
      <c r="B18" s="62">
        <v>14</v>
      </c>
      <c r="C18" s="169" t="s">
        <v>6</v>
      </c>
      <c r="D18" s="169"/>
      <c r="E18" s="169"/>
      <c r="F18" s="63">
        <f>'ΠΔΕ Εθνικό'!F18+'ΠΔΕ Συγχρημ.'!F18+ΤΑΑ!F18</f>
        <v>0</v>
      </c>
      <c r="G18" s="65">
        <f>'ΠΔΕ Εθνικό'!G18+'ΠΔΕ Συγχρημ.'!G18+ΤΑΑ!G18</f>
        <v>0</v>
      </c>
      <c r="H18" s="65">
        <f>'ΠΔΕ Εθνικό'!H18+'ΠΔΕ Συγχρημ.'!H18+ΤΑΑ!H18</f>
        <v>0</v>
      </c>
      <c r="I18" s="65">
        <f>'ΠΔΕ Εθνικό'!I18+'ΠΔΕ Συγχρημ.'!I18+ΤΑΑ!I18</f>
        <v>0</v>
      </c>
      <c r="J18" s="65">
        <f>'ΠΔΕ Εθνικό'!J18+'ΠΔΕ Συγχρημ.'!J18+ΤΑΑ!J18</f>
        <v>0</v>
      </c>
      <c r="K18" s="65">
        <f>'ΠΔΕ Εθνικό'!K18+'ΠΔΕ Συγχρημ.'!K18+ΤΑΑ!K18</f>
        <v>0</v>
      </c>
      <c r="L18" s="65">
        <f>'ΠΔΕ Εθνικό'!L18+'ΠΔΕ Συγχρημ.'!L18+ΤΑΑ!L18</f>
        <v>0</v>
      </c>
      <c r="M18" s="65">
        <f>'ΠΔΕ Εθνικό'!M18+'ΠΔΕ Συγχρημ.'!M18+ΤΑΑ!M18</f>
        <v>0</v>
      </c>
      <c r="N18" s="65">
        <f>'ΠΔΕ Εθνικό'!N18+'ΠΔΕ Συγχρημ.'!N18+ΤΑΑ!N18</f>
        <v>0</v>
      </c>
      <c r="O18" s="12"/>
    </row>
    <row r="19" spans="1:15" x14ac:dyDescent="0.2">
      <c r="A19" s="62">
        <v>5</v>
      </c>
      <c r="B19" s="62">
        <v>15</v>
      </c>
      <c r="C19" s="169" t="s">
        <v>7</v>
      </c>
      <c r="D19" s="169"/>
      <c r="E19" s="169"/>
      <c r="F19" s="63">
        <f>'ΠΔΕ Εθνικό'!F19+'ΠΔΕ Συγχρημ.'!F19+ΤΑΑ!F19</f>
        <v>0</v>
      </c>
      <c r="G19" s="65">
        <f>'ΠΔΕ Εθνικό'!G19+'ΠΔΕ Συγχρημ.'!G19+ΤΑΑ!G19</f>
        <v>0</v>
      </c>
      <c r="H19" s="65">
        <f>'ΠΔΕ Εθνικό'!H19+'ΠΔΕ Συγχρημ.'!H19+ΤΑΑ!H19</f>
        <v>0</v>
      </c>
      <c r="I19" s="65">
        <f>'ΠΔΕ Εθνικό'!I19+'ΠΔΕ Συγχρημ.'!I19+ΤΑΑ!I19</f>
        <v>0</v>
      </c>
      <c r="J19" s="65">
        <f>'ΠΔΕ Εθνικό'!J19+'ΠΔΕ Συγχρημ.'!J19+ΤΑΑ!J19</f>
        <v>0</v>
      </c>
      <c r="K19" s="65">
        <f>'ΠΔΕ Εθνικό'!K19+'ΠΔΕ Συγχρημ.'!K19+ΤΑΑ!K19</f>
        <v>0</v>
      </c>
      <c r="L19" s="65">
        <f>'ΠΔΕ Εθνικό'!L19+'ΠΔΕ Συγχρημ.'!L19+ΤΑΑ!L19</f>
        <v>0</v>
      </c>
      <c r="M19" s="65">
        <f>'ΠΔΕ Εθνικό'!M19+'ΠΔΕ Συγχρημ.'!M19+ΤΑΑ!M19</f>
        <v>0</v>
      </c>
      <c r="N19" s="65">
        <f>'ΠΔΕ Εθνικό'!N19+'ΠΔΕ Συγχρημ.'!N19+ΤΑΑ!N19</f>
        <v>0</v>
      </c>
    </row>
    <row r="20" spans="1:15" x14ac:dyDescent="0.2">
      <c r="A20" s="8"/>
      <c r="B20" s="9">
        <v>151</v>
      </c>
      <c r="C20" s="184" t="s">
        <v>28</v>
      </c>
      <c r="D20" s="185"/>
      <c r="E20" s="186"/>
      <c r="F20" s="48">
        <f>'ΠΔΕ Εθνικό'!F20+'ΠΔΕ Συγχρημ.'!F20+ΤΑΑ!F20</f>
        <v>0</v>
      </c>
      <c r="G20" s="49">
        <f>'ΠΔΕ Εθνικό'!G20+'ΠΔΕ Συγχρημ.'!G20+ΤΑΑ!G20</f>
        <v>0</v>
      </c>
      <c r="H20" s="49">
        <f>'ΠΔΕ Εθνικό'!H20+'ΠΔΕ Συγχρημ.'!H20+ΤΑΑ!H20</f>
        <v>0</v>
      </c>
      <c r="I20" s="49">
        <f>'ΠΔΕ Εθνικό'!I20+'ΠΔΕ Συγχρημ.'!I20+ΤΑΑ!I20</f>
        <v>0</v>
      </c>
      <c r="J20" s="49">
        <f>'ΠΔΕ Εθνικό'!J20+'ΠΔΕ Συγχρημ.'!J20+ΤΑΑ!J20</f>
        <v>0</v>
      </c>
      <c r="K20" s="49">
        <f>'ΠΔΕ Εθνικό'!K20+'ΠΔΕ Συγχρημ.'!K20+ΤΑΑ!K20</f>
        <v>0</v>
      </c>
      <c r="L20" s="49">
        <f>'ΠΔΕ Εθνικό'!L20+'ΠΔΕ Συγχρημ.'!L20+ΤΑΑ!L20</f>
        <v>0</v>
      </c>
      <c r="M20" s="49">
        <f>'ΠΔΕ Εθνικό'!M20+'ΠΔΕ Συγχρημ.'!M20+ΤΑΑ!M20</f>
        <v>0</v>
      </c>
      <c r="N20" s="49">
        <f>'ΠΔΕ Εθνικό'!N20+'ΠΔΕ Συγχρημ.'!N20+ΤΑΑ!N20</f>
        <v>0</v>
      </c>
    </row>
    <row r="21" spans="1:15" x14ac:dyDescent="0.2">
      <c r="A21" s="8"/>
      <c r="B21" s="9">
        <v>152</v>
      </c>
      <c r="C21" s="184" t="s">
        <v>69</v>
      </c>
      <c r="D21" s="185"/>
      <c r="E21" s="186"/>
      <c r="F21" s="48">
        <f>'ΠΔΕ Εθνικό'!F21+'ΠΔΕ Συγχρημ.'!F21+ΤΑΑ!F21</f>
        <v>0</v>
      </c>
      <c r="G21" s="49">
        <f>'ΠΔΕ Εθνικό'!G21+'ΠΔΕ Συγχρημ.'!G21+ΤΑΑ!G21</f>
        <v>0</v>
      </c>
      <c r="H21" s="49">
        <f>'ΠΔΕ Εθνικό'!H21+'ΠΔΕ Συγχρημ.'!H21+ΤΑΑ!H21</f>
        <v>0</v>
      </c>
      <c r="I21" s="49">
        <f>'ΠΔΕ Εθνικό'!I21+'ΠΔΕ Συγχρημ.'!I21+ΤΑΑ!I21</f>
        <v>0</v>
      </c>
      <c r="J21" s="49">
        <f>'ΠΔΕ Εθνικό'!J21+'ΠΔΕ Συγχρημ.'!J21+ΤΑΑ!J21</f>
        <v>0</v>
      </c>
      <c r="K21" s="49">
        <f>'ΠΔΕ Εθνικό'!K21+'ΠΔΕ Συγχρημ.'!K21+ΤΑΑ!K21</f>
        <v>0</v>
      </c>
      <c r="L21" s="49">
        <f>'ΠΔΕ Εθνικό'!L21+'ΠΔΕ Συγχρημ.'!L21+ΤΑΑ!L21</f>
        <v>0</v>
      </c>
      <c r="M21" s="49">
        <f>'ΠΔΕ Εθνικό'!M21+'ΠΔΕ Συγχρημ.'!M21+ΤΑΑ!M21</f>
        <v>0</v>
      </c>
      <c r="N21" s="49">
        <f>'ΠΔΕ Εθνικό'!N21+'ΠΔΕ Συγχρημ.'!N21+ΤΑΑ!N21</f>
        <v>0</v>
      </c>
    </row>
    <row r="22" spans="1:15" x14ac:dyDescent="0.2">
      <c r="A22" s="8"/>
      <c r="B22" s="10">
        <v>1540101</v>
      </c>
      <c r="C22" s="184" t="s">
        <v>27</v>
      </c>
      <c r="D22" s="185"/>
      <c r="E22" s="186"/>
      <c r="F22" s="48">
        <f>'ΠΔΕ Εθνικό'!F22+'ΠΔΕ Συγχρημ.'!F22+ΤΑΑ!F22</f>
        <v>0</v>
      </c>
      <c r="G22" s="49">
        <f>'ΠΔΕ Εθνικό'!G22+'ΠΔΕ Συγχρημ.'!G22+ΤΑΑ!G22</f>
        <v>0</v>
      </c>
      <c r="H22" s="49">
        <f>'ΠΔΕ Εθνικό'!H22+'ΠΔΕ Συγχρημ.'!H22+ΤΑΑ!H22</f>
        <v>0</v>
      </c>
      <c r="I22" s="49">
        <f>'ΠΔΕ Εθνικό'!I22+'ΠΔΕ Συγχρημ.'!I22+ΤΑΑ!I22</f>
        <v>0</v>
      </c>
      <c r="J22" s="49">
        <f>'ΠΔΕ Εθνικό'!J22+'ΠΔΕ Συγχρημ.'!J22+ΤΑΑ!J22</f>
        <v>0</v>
      </c>
      <c r="K22" s="49">
        <f>'ΠΔΕ Εθνικό'!K22+'ΠΔΕ Συγχρημ.'!K22+ΤΑΑ!K22</f>
        <v>0</v>
      </c>
      <c r="L22" s="49">
        <f>'ΠΔΕ Εθνικό'!L22+'ΠΔΕ Συγχρημ.'!L22+ΤΑΑ!L22</f>
        <v>0</v>
      </c>
      <c r="M22" s="49">
        <f>'ΠΔΕ Εθνικό'!M22+'ΠΔΕ Συγχρημ.'!M22+ΤΑΑ!M22</f>
        <v>0</v>
      </c>
      <c r="N22" s="49">
        <f>'ΠΔΕ Εθνικό'!N22+'ΠΔΕ Συγχρημ.'!N22+ΤΑΑ!N22</f>
        <v>0</v>
      </c>
    </row>
    <row r="23" spans="1:15" x14ac:dyDescent="0.2">
      <c r="A23" s="62">
        <v>6</v>
      </c>
      <c r="B23" s="62">
        <v>31</v>
      </c>
      <c r="C23" s="169" t="s">
        <v>8</v>
      </c>
      <c r="D23" s="169"/>
      <c r="E23" s="169"/>
      <c r="F23" s="63">
        <f>'ΠΔΕ Εθνικό'!F23+'ΠΔΕ Συγχρημ.'!F23+ΤΑΑ!F23</f>
        <v>0</v>
      </c>
      <c r="G23" s="65">
        <f>'ΠΔΕ Εθνικό'!G23+'ΠΔΕ Συγχρημ.'!G23+ΤΑΑ!G23</f>
        <v>0</v>
      </c>
      <c r="H23" s="65">
        <f>'ΠΔΕ Εθνικό'!H23+'ΠΔΕ Συγχρημ.'!H23+ΤΑΑ!H23</f>
        <v>0</v>
      </c>
      <c r="I23" s="65">
        <f>'ΠΔΕ Εθνικό'!I23+'ΠΔΕ Συγχρημ.'!I23+ΤΑΑ!I23</f>
        <v>0</v>
      </c>
      <c r="J23" s="65">
        <f>'ΠΔΕ Εθνικό'!J23+'ΠΔΕ Συγχρημ.'!J23+ΤΑΑ!J23</f>
        <v>0</v>
      </c>
      <c r="K23" s="65">
        <f>'ΠΔΕ Εθνικό'!K23+'ΠΔΕ Συγχρημ.'!K23+ΤΑΑ!K23</f>
        <v>0</v>
      </c>
      <c r="L23" s="65">
        <f>'ΠΔΕ Εθνικό'!L23+'ΠΔΕ Συγχρημ.'!L23+ΤΑΑ!L23</f>
        <v>0</v>
      </c>
      <c r="M23" s="65">
        <f>'ΠΔΕ Εθνικό'!M23+'ΠΔΕ Συγχρημ.'!M23+ΤΑΑ!M23</f>
        <v>0</v>
      </c>
      <c r="N23" s="65">
        <f>'ΠΔΕ Εθνικό'!N23+'ΠΔΕ Συγχρημ.'!N23+ΤΑΑ!N23</f>
        <v>0</v>
      </c>
    </row>
    <row r="24" spans="1:15" x14ac:dyDescent="0.2">
      <c r="A24" s="62">
        <v>7</v>
      </c>
      <c r="B24" s="62">
        <v>32</v>
      </c>
      <c r="C24" s="181" t="s">
        <v>52</v>
      </c>
      <c r="D24" s="182"/>
      <c r="E24" s="183"/>
      <c r="F24" s="63">
        <f>'ΠΔΕ Εθνικό'!F24+'ΠΔΕ Συγχρημ.'!F24+ΤΑΑ!F24</f>
        <v>0</v>
      </c>
      <c r="G24" s="65">
        <f>'ΠΔΕ Εθνικό'!G24+'ΠΔΕ Συγχρημ.'!G24+ΤΑΑ!G24</f>
        <v>0</v>
      </c>
      <c r="H24" s="65">
        <f>'ΠΔΕ Εθνικό'!H24+'ΠΔΕ Συγχρημ.'!H24+ΤΑΑ!H24</f>
        <v>0</v>
      </c>
      <c r="I24" s="65">
        <f>'ΠΔΕ Εθνικό'!I24+'ΠΔΕ Συγχρημ.'!I24+ΤΑΑ!I24</f>
        <v>0</v>
      </c>
      <c r="J24" s="65">
        <f>'ΠΔΕ Εθνικό'!J24+'ΠΔΕ Συγχρημ.'!J24+ΤΑΑ!J24</f>
        <v>0</v>
      </c>
      <c r="K24" s="65">
        <f>'ΠΔΕ Εθνικό'!K24+'ΠΔΕ Συγχρημ.'!K24+ΤΑΑ!K24</f>
        <v>0</v>
      </c>
      <c r="L24" s="65">
        <f>'ΠΔΕ Εθνικό'!L24+'ΠΔΕ Συγχρημ.'!L24+ΤΑΑ!L24</f>
        <v>0</v>
      </c>
      <c r="M24" s="65">
        <f>'ΠΔΕ Εθνικό'!M24+'ΠΔΕ Συγχρημ.'!M24+ΤΑΑ!M24</f>
        <v>0</v>
      </c>
      <c r="N24" s="65">
        <f>'ΠΔΕ Εθνικό'!N24+'ΠΔΕ Συγχρημ.'!N24+ΤΑΑ!N24</f>
        <v>0</v>
      </c>
    </row>
    <row r="25" spans="1:15" x14ac:dyDescent="0.2">
      <c r="A25" s="62">
        <v>8</v>
      </c>
      <c r="B25" s="64">
        <v>33</v>
      </c>
      <c r="C25" s="181" t="s">
        <v>53</v>
      </c>
      <c r="D25" s="182"/>
      <c r="E25" s="183"/>
      <c r="F25" s="63">
        <f>'ΠΔΕ Εθνικό'!F25+'ΠΔΕ Συγχρημ.'!F25+ΤΑΑ!F25</f>
        <v>0</v>
      </c>
      <c r="G25" s="65">
        <f>'ΠΔΕ Εθνικό'!G25+'ΠΔΕ Συγχρημ.'!G25+ΤΑΑ!G25</f>
        <v>0</v>
      </c>
      <c r="H25" s="65">
        <f>'ΠΔΕ Εθνικό'!H25+'ΠΔΕ Συγχρημ.'!H25+ΤΑΑ!H25</f>
        <v>0</v>
      </c>
      <c r="I25" s="65">
        <f>'ΠΔΕ Εθνικό'!I25+'ΠΔΕ Συγχρημ.'!I25+ΤΑΑ!I25</f>
        <v>0</v>
      </c>
      <c r="J25" s="65">
        <f>'ΠΔΕ Εθνικό'!J25+'ΠΔΕ Συγχρημ.'!J25+ΤΑΑ!J25</f>
        <v>0</v>
      </c>
      <c r="K25" s="65">
        <f>'ΠΔΕ Εθνικό'!K25+'ΠΔΕ Συγχρημ.'!K25+ΤΑΑ!K25</f>
        <v>0</v>
      </c>
      <c r="L25" s="65">
        <f>'ΠΔΕ Εθνικό'!L25+'ΠΔΕ Συγχρημ.'!L25+ΤΑΑ!L25</f>
        <v>0</v>
      </c>
      <c r="M25" s="65">
        <f>'ΠΔΕ Εθνικό'!M25+'ΠΔΕ Συγχρημ.'!M25+ΤΑΑ!M25</f>
        <v>0</v>
      </c>
      <c r="N25" s="65">
        <f>'ΠΔΕ Εθνικό'!N25+'ΠΔΕ Συγχρημ.'!N25+ΤΑΑ!N25</f>
        <v>0</v>
      </c>
    </row>
    <row r="26" spans="1:15" ht="25.5" customHeight="1" x14ac:dyDescent="0.2">
      <c r="A26" s="13" t="s">
        <v>13</v>
      </c>
      <c r="B26" s="166" t="s">
        <v>62</v>
      </c>
      <c r="C26" s="167"/>
      <c r="D26" s="167"/>
      <c r="E26" s="168"/>
      <c r="F26" s="33">
        <f>'ΠΔΕ Εθνικό'!F26+'ΠΔΕ Συγχρημ.'!F26+ΤΑΑ!F26</f>
        <v>0</v>
      </c>
      <c r="G26" s="33">
        <f>'ΠΔΕ Εθνικό'!G26+'ΠΔΕ Συγχρημ.'!G26+ΤΑΑ!G26</f>
        <v>0</v>
      </c>
      <c r="H26" s="33">
        <f>'ΠΔΕ Εθνικό'!H26+'ΠΔΕ Συγχρημ.'!H26+ΤΑΑ!H26</f>
        <v>0</v>
      </c>
      <c r="I26" s="33">
        <f>'ΠΔΕ Εθνικό'!I26+'ΠΔΕ Συγχρημ.'!I26+ΤΑΑ!I26</f>
        <v>0</v>
      </c>
      <c r="J26" s="33">
        <f>'ΠΔΕ Εθνικό'!J26+'ΠΔΕ Συγχρημ.'!J26+ΤΑΑ!J26</f>
        <v>0</v>
      </c>
      <c r="K26" s="33">
        <f>'ΠΔΕ Εθνικό'!K26+'ΠΔΕ Συγχρημ.'!K26+ΤΑΑ!K26</f>
        <v>0</v>
      </c>
      <c r="L26" s="33">
        <f>'ΠΔΕ Εθνικό'!L26+'ΠΔΕ Συγχρημ.'!L26+ΤΑΑ!L26</f>
        <v>0</v>
      </c>
      <c r="M26" s="33">
        <f>'ΠΔΕ Εθνικό'!M26+'ΠΔΕ Συγχρημ.'!M26+ΤΑΑ!M26</f>
        <v>0</v>
      </c>
      <c r="N26" s="33">
        <f>'ΠΔΕ Εθνικό'!N26+'ΠΔΕ Συγχρημ.'!N26+ΤΑΑ!N26</f>
        <v>0</v>
      </c>
    </row>
    <row r="27" spans="1:15" x14ac:dyDescent="0.2">
      <c r="A27" s="62">
        <v>9</v>
      </c>
      <c r="B27" s="62">
        <v>21</v>
      </c>
      <c r="C27" s="169" t="s">
        <v>16</v>
      </c>
      <c r="D27" s="169"/>
      <c r="E27" s="169"/>
      <c r="F27" s="65">
        <f>'ΠΔΕ Εθνικό'!F27+'ΠΔΕ Συγχρημ.'!F27+ΤΑΑ!F27</f>
        <v>0</v>
      </c>
      <c r="G27" s="65">
        <f>'ΠΔΕ Εθνικό'!G27+'ΠΔΕ Συγχρημ.'!G27+ΤΑΑ!G27</f>
        <v>0</v>
      </c>
      <c r="H27" s="65">
        <f>'ΠΔΕ Εθνικό'!H27+'ΠΔΕ Συγχρημ.'!H27+ΤΑΑ!H27</f>
        <v>0</v>
      </c>
      <c r="I27" s="65">
        <f>'ΠΔΕ Εθνικό'!I27+'ΠΔΕ Συγχρημ.'!I27+ΤΑΑ!I27</f>
        <v>0</v>
      </c>
      <c r="J27" s="65">
        <f>'ΠΔΕ Εθνικό'!J27+'ΠΔΕ Συγχρημ.'!J27+ΤΑΑ!J27</f>
        <v>0</v>
      </c>
      <c r="K27" s="65">
        <f>'ΠΔΕ Εθνικό'!K27+'ΠΔΕ Συγχρημ.'!K27+ΤΑΑ!K27</f>
        <v>0</v>
      </c>
      <c r="L27" s="65">
        <f>'ΠΔΕ Εθνικό'!L27+'ΠΔΕ Συγχρημ.'!L27+ΤΑΑ!L27</f>
        <v>0</v>
      </c>
      <c r="M27" s="65">
        <f>'ΠΔΕ Εθνικό'!M27+'ΠΔΕ Συγχρημ.'!M27+ΤΑΑ!M27</f>
        <v>0</v>
      </c>
      <c r="N27" s="65">
        <f>'ΠΔΕ Εθνικό'!N27+'ΠΔΕ Συγχρημ.'!N27+ΤΑΑ!N27</f>
        <v>0</v>
      </c>
    </row>
    <row r="28" spans="1:15" x14ac:dyDescent="0.2">
      <c r="A28" s="8"/>
      <c r="B28" s="9" t="s">
        <v>30</v>
      </c>
      <c r="C28" s="184" t="s">
        <v>29</v>
      </c>
      <c r="D28" s="185"/>
      <c r="E28" s="186"/>
      <c r="F28" s="49">
        <f>'ΠΔΕ Εθνικό'!F28+'ΠΔΕ Συγχρημ.'!F28+ΤΑΑ!F28</f>
        <v>0</v>
      </c>
      <c r="G28" s="49">
        <f>'ΠΔΕ Εθνικό'!G28+'ΠΔΕ Συγχρημ.'!G28+ΤΑΑ!G28</f>
        <v>0</v>
      </c>
      <c r="H28" s="49">
        <f>'ΠΔΕ Εθνικό'!H28+'ΠΔΕ Συγχρημ.'!H28+ΤΑΑ!H28</f>
        <v>0</v>
      </c>
      <c r="I28" s="49">
        <f>'ΠΔΕ Εθνικό'!I28+'ΠΔΕ Συγχρημ.'!I28+ΤΑΑ!I28</f>
        <v>0</v>
      </c>
      <c r="J28" s="49">
        <f>'ΠΔΕ Εθνικό'!J28+'ΠΔΕ Συγχρημ.'!J28+ΤΑΑ!J28</f>
        <v>0</v>
      </c>
      <c r="K28" s="49">
        <f>'ΠΔΕ Εθνικό'!K28+'ΠΔΕ Συγχρημ.'!K28+ΤΑΑ!K28</f>
        <v>0</v>
      </c>
      <c r="L28" s="49">
        <f>'ΠΔΕ Εθνικό'!L28+'ΠΔΕ Συγχρημ.'!L28+ΤΑΑ!L28</f>
        <v>0</v>
      </c>
      <c r="M28" s="49">
        <f>'ΠΔΕ Εθνικό'!M28+'ΠΔΕ Συγχρημ.'!M28+ΤΑΑ!M28</f>
        <v>0</v>
      </c>
      <c r="N28" s="49">
        <f>'ΠΔΕ Εθνικό'!N28+'ΠΔΕ Συγχρημ.'!N28+ΤΑΑ!N28</f>
        <v>0</v>
      </c>
    </row>
    <row r="29" spans="1:15" x14ac:dyDescent="0.2">
      <c r="A29" s="8"/>
      <c r="B29" s="9" t="s">
        <v>32</v>
      </c>
      <c r="C29" s="184" t="s">
        <v>31</v>
      </c>
      <c r="D29" s="185"/>
      <c r="E29" s="186"/>
      <c r="F29" s="49">
        <f>'ΠΔΕ Εθνικό'!F29+'ΠΔΕ Συγχρημ.'!F29+ΤΑΑ!F29</f>
        <v>0</v>
      </c>
      <c r="G29" s="49">
        <f>'ΠΔΕ Εθνικό'!G29+'ΠΔΕ Συγχρημ.'!G29+ΤΑΑ!G29</f>
        <v>0</v>
      </c>
      <c r="H29" s="49">
        <f>'ΠΔΕ Εθνικό'!H29+'ΠΔΕ Συγχρημ.'!H29+ΤΑΑ!H29</f>
        <v>0</v>
      </c>
      <c r="I29" s="49">
        <f>'ΠΔΕ Εθνικό'!I29+'ΠΔΕ Συγχρημ.'!I29+ΤΑΑ!I29</f>
        <v>0</v>
      </c>
      <c r="J29" s="49">
        <f>'ΠΔΕ Εθνικό'!J29+'ΠΔΕ Συγχρημ.'!J29+ΤΑΑ!J29</f>
        <v>0</v>
      </c>
      <c r="K29" s="49">
        <f>'ΠΔΕ Εθνικό'!K29+'ΠΔΕ Συγχρημ.'!K29+ΤΑΑ!K29</f>
        <v>0</v>
      </c>
      <c r="L29" s="49">
        <f>'ΠΔΕ Εθνικό'!L29+'ΠΔΕ Συγχρημ.'!L29+ΤΑΑ!L29</f>
        <v>0</v>
      </c>
      <c r="M29" s="49">
        <f>'ΠΔΕ Εθνικό'!M29+'ΠΔΕ Συγχρημ.'!M29+ΤΑΑ!M29</f>
        <v>0</v>
      </c>
      <c r="N29" s="49">
        <f>'ΠΔΕ Εθνικό'!N29+'ΠΔΕ Συγχρημ.'!N29+ΤΑΑ!N29</f>
        <v>0</v>
      </c>
    </row>
    <row r="30" spans="1:15" x14ac:dyDescent="0.2">
      <c r="A30" s="8"/>
      <c r="B30" s="9">
        <v>219</v>
      </c>
      <c r="C30" s="184" t="s">
        <v>33</v>
      </c>
      <c r="D30" s="185"/>
      <c r="E30" s="186"/>
      <c r="F30" s="49">
        <f>'ΠΔΕ Εθνικό'!F30+'ΠΔΕ Συγχρημ.'!F30+ΤΑΑ!F30</f>
        <v>0</v>
      </c>
      <c r="G30" s="49">
        <f>'ΠΔΕ Εθνικό'!G30+'ΠΔΕ Συγχρημ.'!G30+ΤΑΑ!G30</f>
        <v>0</v>
      </c>
      <c r="H30" s="49">
        <f>'ΠΔΕ Εθνικό'!H30+'ΠΔΕ Συγχρημ.'!H30+ΤΑΑ!H30</f>
        <v>0</v>
      </c>
      <c r="I30" s="49">
        <f>'ΠΔΕ Εθνικό'!I30+'ΠΔΕ Συγχρημ.'!I30+ΤΑΑ!I30</f>
        <v>0</v>
      </c>
      <c r="J30" s="49">
        <f>'ΠΔΕ Εθνικό'!J30+'ΠΔΕ Συγχρημ.'!J30+ΤΑΑ!J30</f>
        <v>0</v>
      </c>
      <c r="K30" s="49">
        <f>'ΠΔΕ Εθνικό'!K30+'ΠΔΕ Συγχρημ.'!K30+ΤΑΑ!K30</f>
        <v>0</v>
      </c>
      <c r="L30" s="49">
        <f>'ΠΔΕ Εθνικό'!L30+'ΠΔΕ Συγχρημ.'!L30+ΤΑΑ!L30</f>
        <v>0</v>
      </c>
      <c r="M30" s="49">
        <f>'ΠΔΕ Εθνικό'!M30+'ΠΔΕ Συγχρημ.'!M30+ΤΑΑ!M30</f>
        <v>0</v>
      </c>
      <c r="N30" s="49">
        <f>'ΠΔΕ Εθνικό'!N30+'ΠΔΕ Συγχρημ.'!N30+ΤΑΑ!N30</f>
        <v>0</v>
      </c>
    </row>
    <row r="31" spans="1:15" ht="12.75" customHeight="1" x14ac:dyDescent="0.2">
      <c r="A31" s="62">
        <v>10</v>
      </c>
      <c r="B31" s="62">
        <v>22</v>
      </c>
      <c r="C31" s="169" t="s">
        <v>17</v>
      </c>
      <c r="D31" s="169"/>
      <c r="E31" s="169"/>
      <c r="F31" s="65">
        <f>'ΠΔΕ Εθνικό'!F31+'ΠΔΕ Συγχρημ.'!F31+ΤΑΑ!F31</f>
        <v>0</v>
      </c>
      <c r="G31" s="65">
        <f>'ΠΔΕ Εθνικό'!G31+'ΠΔΕ Συγχρημ.'!G31+ΤΑΑ!G31</f>
        <v>0</v>
      </c>
      <c r="H31" s="65">
        <f>'ΠΔΕ Εθνικό'!H31+'ΠΔΕ Συγχρημ.'!H31+ΤΑΑ!H31</f>
        <v>0</v>
      </c>
      <c r="I31" s="65">
        <f>'ΠΔΕ Εθνικό'!I31+'ΠΔΕ Συγχρημ.'!I31+ΤΑΑ!I31</f>
        <v>0</v>
      </c>
      <c r="J31" s="65">
        <f>'ΠΔΕ Εθνικό'!J31+'ΠΔΕ Συγχρημ.'!J31+ΤΑΑ!J31</f>
        <v>0</v>
      </c>
      <c r="K31" s="65">
        <f>'ΠΔΕ Εθνικό'!K31+'ΠΔΕ Συγχρημ.'!K31+ΤΑΑ!K31</f>
        <v>0</v>
      </c>
      <c r="L31" s="65">
        <f>'ΠΔΕ Εθνικό'!L31+'ΠΔΕ Συγχρημ.'!L31+ΤΑΑ!L31</f>
        <v>0</v>
      </c>
      <c r="M31" s="65">
        <f>'ΠΔΕ Εθνικό'!M31+'ΠΔΕ Συγχρημ.'!M31+ΤΑΑ!M31</f>
        <v>0</v>
      </c>
      <c r="N31" s="65">
        <f>'ΠΔΕ Εθνικό'!N31+'ΠΔΕ Συγχρημ.'!N31+ΤΑΑ!N31</f>
        <v>0</v>
      </c>
    </row>
    <row r="32" spans="1:15" ht="12.75" customHeight="1" x14ac:dyDescent="0.2">
      <c r="A32" s="62">
        <v>11</v>
      </c>
      <c r="B32" s="62">
        <v>23</v>
      </c>
      <c r="C32" s="169" t="s">
        <v>5</v>
      </c>
      <c r="D32" s="169"/>
      <c r="E32" s="169"/>
      <c r="F32" s="65">
        <f>'ΠΔΕ Εθνικό'!F32+'ΠΔΕ Συγχρημ.'!F32+ΤΑΑ!F32</f>
        <v>0</v>
      </c>
      <c r="G32" s="65">
        <f>'ΠΔΕ Εθνικό'!G32+'ΠΔΕ Συγχρημ.'!G32+ΤΑΑ!G32</f>
        <v>0</v>
      </c>
      <c r="H32" s="65">
        <f>'ΠΔΕ Εθνικό'!H32+'ΠΔΕ Συγχρημ.'!H32+ΤΑΑ!H32</f>
        <v>0</v>
      </c>
      <c r="I32" s="65">
        <f>'ΠΔΕ Εθνικό'!I32+'ΠΔΕ Συγχρημ.'!I32+ΤΑΑ!I32</f>
        <v>0</v>
      </c>
      <c r="J32" s="65">
        <f>'ΠΔΕ Εθνικό'!J32+'ΠΔΕ Συγχρημ.'!J32+ΤΑΑ!J32</f>
        <v>0</v>
      </c>
      <c r="K32" s="65">
        <f>'ΠΔΕ Εθνικό'!K32+'ΠΔΕ Συγχρημ.'!K32+ΤΑΑ!K32</f>
        <v>0</v>
      </c>
      <c r="L32" s="65">
        <f>'ΠΔΕ Εθνικό'!L32+'ΠΔΕ Συγχρημ.'!L32+ΤΑΑ!L32</f>
        <v>0</v>
      </c>
      <c r="M32" s="65">
        <f>'ΠΔΕ Εθνικό'!M32+'ΠΔΕ Συγχρημ.'!M32+ΤΑΑ!M32</f>
        <v>0</v>
      </c>
      <c r="N32" s="65">
        <f>'ΠΔΕ Εθνικό'!N32+'ΠΔΕ Συγχρημ.'!N32+ΤΑΑ!N32</f>
        <v>0</v>
      </c>
    </row>
    <row r="33" spans="1:17" ht="12.75" customHeight="1" x14ac:dyDescent="0.2">
      <c r="A33" s="62">
        <v>12</v>
      </c>
      <c r="B33" s="62">
        <v>24</v>
      </c>
      <c r="C33" s="169" t="s">
        <v>99</v>
      </c>
      <c r="D33" s="169"/>
      <c r="E33" s="169"/>
      <c r="F33" s="65">
        <f>'ΠΔΕ Εθνικό'!F33+'ΠΔΕ Συγχρημ.'!F33+ΤΑΑ!F33</f>
        <v>0</v>
      </c>
      <c r="G33" s="65">
        <f>'ΠΔΕ Εθνικό'!G33+'ΠΔΕ Συγχρημ.'!G33+ΤΑΑ!G33</f>
        <v>0</v>
      </c>
      <c r="H33" s="65">
        <f>'ΠΔΕ Εθνικό'!H33+'ΠΔΕ Συγχρημ.'!H33+ΤΑΑ!H33</f>
        <v>0</v>
      </c>
      <c r="I33" s="65">
        <f>'ΠΔΕ Εθνικό'!I33+'ΠΔΕ Συγχρημ.'!I33+ΤΑΑ!I33</f>
        <v>0</v>
      </c>
      <c r="J33" s="65">
        <f>'ΠΔΕ Εθνικό'!J33+'ΠΔΕ Συγχρημ.'!J33+ΤΑΑ!J33</f>
        <v>0</v>
      </c>
      <c r="K33" s="65">
        <f>'ΠΔΕ Εθνικό'!K33+'ΠΔΕ Συγχρημ.'!K33+ΤΑΑ!K33</f>
        <v>0</v>
      </c>
      <c r="L33" s="65">
        <f>'ΠΔΕ Εθνικό'!L33+'ΠΔΕ Συγχρημ.'!L33+ΤΑΑ!L33</f>
        <v>0</v>
      </c>
      <c r="M33" s="65">
        <f>'ΠΔΕ Εθνικό'!M33+'ΠΔΕ Συγχρημ.'!M33+ΤΑΑ!M33</f>
        <v>0</v>
      </c>
      <c r="N33" s="65">
        <f>'ΠΔΕ Εθνικό'!N33+'ΠΔΕ Συγχρημ.'!N33+ΤΑΑ!N33</f>
        <v>0</v>
      </c>
    </row>
    <row r="34" spans="1:17" s="18" customFormat="1" x14ac:dyDescent="0.2">
      <c r="A34" s="32"/>
      <c r="B34" s="11">
        <v>24101</v>
      </c>
      <c r="C34" s="190" t="s">
        <v>65</v>
      </c>
      <c r="D34" s="191"/>
      <c r="E34" s="192"/>
      <c r="F34" s="50">
        <f>'ΠΔΕ Εθνικό'!F34+'ΠΔΕ Συγχρημ.'!F34+ΤΑΑ!F34</f>
        <v>0</v>
      </c>
      <c r="G34" s="50">
        <f>'ΠΔΕ Εθνικό'!G34+'ΠΔΕ Συγχρημ.'!G34+ΤΑΑ!G34</f>
        <v>0</v>
      </c>
      <c r="H34" s="50">
        <f>'ΠΔΕ Εθνικό'!H34+'ΠΔΕ Συγχρημ.'!H34+ΤΑΑ!H34</f>
        <v>0</v>
      </c>
      <c r="I34" s="50">
        <f>'ΠΔΕ Εθνικό'!I34+'ΠΔΕ Συγχρημ.'!I34+ΤΑΑ!I34</f>
        <v>0</v>
      </c>
      <c r="J34" s="50">
        <f>'ΠΔΕ Εθνικό'!J34+'ΠΔΕ Συγχρημ.'!J34+ΤΑΑ!J34</f>
        <v>0</v>
      </c>
      <c r="K34" s="50">
        <f>'ΠΔΕ Εθνικό'!K34+'ΠΔΕ Συγχρημ.'!K34+ΤΑΑ!K34</f>
        <v>0</v>
      </c>
      <c r="L34" s="50">
        <f>'ΠΔΕ Εθνικό'!L34+'ΠΔΕ Συγχρημ.'!L34+ΤΑΑ!L34</f>
        <v>0</v>
      </c>
      <c r="M34" s="50">
        <f>'ΠΔΕ Εθνικό'!M34+'ΠΔΕ Συγχρημ.'!M34+ΤΑΑ!M34</f>
        <v>0</v>
      </c>
      <c r="N34" s="50">
        <f>'ΠΔΕ Εθνικό'!N34+'ΠΔΕ Συγχρημ.'!N34+ΤΑΑ!N34</f>
        <v>0</v>
      </c>
      <c r="Q34" s="19"/>
    </row>
    <row r="35" spans="1:17" ht="12.75" customHeight="1" x14ac:dyDescent="0.2">
      <c r="A35" s="32"/>
      <c r="B35" s="11">
        <v>242</v>
      </c>
      <c r="C35" s="190" t="s">
        <v>66</v>
      </c>
      <c r="D35" s="191"/>
      <c r="E35" s="192"/>
      <c r="F35" s="50">
        <f>'ΠΔΕ Εθνικό'!F35+'ΠΔΕ Συγχρημ.'!F35+ΤΑΑ!F35</f>
        <v>0</v>
      </c>
      <c r="G35" s="50">
        <f>'ΠΔΕ Εθνικό'!G35+'ΠΔΕ Συγχρημ.'!G35+ΤΑΑ!G35</f>
        <v>0</v>
      </c>
      <c r="H35" s="50">
        <f>'ΠΔΕ Εθνικό'!H35+'ΠΔΕ Συγχρημ.'!H35+ΤΑΑ!H35</f>
        <v>0</v>
      </c>
      <c r="I35" s="50">
        <f>'ΠΔΕ Εθνικό'!I35+'ΠΔΕ Συγχρημ.'!I35+ΤΑΑ!I35</f>
        <v>0</v>
      </c>
      <c r="J35" s="50">
        <f>'ΠΔΕ Εθνικό'!J35+'ΠΔΕ Συγχρημ.'!J35+ΤΑΑ!J35</f>
        <v>0</v>
      </c>
      <c r="K35" s="50">
        <f>'ΠΔΕ Εθνικό'!K35+'ΠΔΕ Συγχρημ.'!K35+ΤΑΑ!K35</f>
        <v>0</v>
      </c>
      <c r="L35" s="50">
        <f>'ΠΔΕ Εθνικό'!L35+'ΠΔΕ Συγχρημ.'!L35+ΤΑΑ!L35</f>
        <v>0</v>
      </c>
      <c r="M35" s="50">
        <f>'ΠΔΕ Εθνικό'!M35+'ΠΔΕ Συγχρημ.'!M35+ΤΑΑ!M35</f>
        <v>0</v>
      </c>
      <c r="N35" s="50">
        <f>'ΠΔΕ Εθνικό'!N35+'ΠΔΕ Συγχρημ.'!N35+ΤΑΑ!N35</f>
        <v>0</v>
      </c>
    </row>
    <row r="36" spans="1:17" ht="12.75" customHeight="1" x14ac:dyDescent="0.2">
      <c r="A36" s="32"/>
      <c r="B36" s="42">
        <v>244</v>
      </c>
      <c r="C36" s="187" t="s">
        <v>76</v>
      </c>
      <c r="D36" s="188"/>
      <c r="E36" s="189"/>
      <c r="F36" s="50">
        <f>'ΠΔΕ Εθνικό'!F36+'ΠΔΕ Συγχρημ.'!F36+ΤΑΑ!F36</f>
        <v>0</v>
      </c>
      <c r="G36" s="50">
        <f>'ΠΔΕ Εθνικό'!G36+'ΠΔΕ Συγχρημ.'!G36+ΤΑΑ!G36</f>
        <v>0</v>
      </c>
      <c r="H36" s="50">
        <f>'ΠΔΕ Εθνικό'!H36+'ΠΔΕ Συγχρημ.'!H36+ΤΑΑ!H36</f>
        <v>0</v>
      </c>
      <c r="I36" s="50">
        <f>'ΠΔΕ Εθνικό'!I36+'ΠΔΕ Συγχρημ.'!I36+ΤΑΑ!I36</f>
        <v>0</v>
      </c>
      <c r="J36" s="50">
        <f>'ΠΔΕ Εθνικό'!J36+'ΠΔΕ Συγχρημ.'!J36+ΤΑΑ!J36</f>
        <v>0</v>
      </c>
      <c r="K36" s="50">
        <f>'ΠΔΕ Εθνικό'!K36+'ΠΔΕ Συγχρημ.'!K36+ΤΑΑ!K36</f>
        <v>0</v>
      </c>
      <c r="L36" s="50">
        <f>'ΠΔΕ Εθνικό'!L36+'ΠΔΕ Συγχρημ.'!L36+ΤΑΑ!L36</f>
        <v>0</v>
      </c>
      <c r="M36" s="50">
        <f>'ΠΔΕ Εθνικό'!M36+'ΠΔΕ Συγχρημ.'!M36+ΤΑΑ!M36</f>
        <v>0</v>
      </c>
      <c r="N36" s="50">
        <f>'ΠΔΕ Εθνικό'!N36+'ΠΔΕ Συγχρημ.'!N36+ΤΑΑ!N36</f>
        <v>0</v>
      </c>
    </row>
    <row r="37" spans="1:17" ht="12.75" customHeight="1" x14ac:dyDescent="0.2">
      <c r="A37" s="62">
        <v>13</v>
      </c>
      <c r="B37" s="62">
        <v>25</v>
      </c>
      <c r="C37" s="169" t="s">
        <v>18</v>
      </c>
      <c r="D37" s="169"/>
      <c r="E37" s="169"/>
      <c r="F37" s="65">
        <f>'ΠΔΕ Εθνικό'!F37+'ΠΔΕ Συγχρημ.'!F37+ΤΑΑ!F37</f>
        <v>0</v>
      </c>
      <c r="G37" s="65">
        <f>'ΠΔΕ Εθνικό'!G37+'ΠΔΕ Συγχρημ.'!G37+ΤΑΑ!G37</f>
        <v>0</v>
      </c>
      <c r="H37" s="65">
        <f>'ΠΔΕ Εθνικό'!H37+'ΠΔΕ Συγχρημ.'!H37+ΤΑΑ!H37</f>
        <v>0</v>
      </c>
      <c r="I37" s="65">
        <f>'ΠΔΕ Εθνικό'!I37+'ΠΔΕ Συγχρημ.'!I37+ΤΑΑ!I37</f>
        <v>0</v>
      </c>
      <c r="J37" s="65">
        <f>'ΠΔΕ Εθνικό'!J37+'ΠΔΕ Συγχρημ.'!J37+ΤΑΑ!J37</f>
        <v>0</v>
      </c>
      <c r="K37" s="65">
        <f>'ΠΔΕ Εθνικό'!K37+'ΠΔΕ Συγχρημ.'!K37+ΤΑΑ!K37</f>
        <v>0</v>
      </c>
      <c r="L37" s="65">
        <f>'ΠΔΕ Εθνικό'!L37+'ΠΔΕ Συγχρημ.'!L37+ΤΑΑ!L37</f>
        <v>0</v>
      </c>
      <c r="M37" s="65">
        <f>'ΠΔΕ Εθνικό'!M37+'ΠΔΕ Συγχρημ.'!M37+ΤΑΑ!M37</f>
        <v>0</v>
      </c>
      <c r="N37" s="65">
        <f>'ΠΔΕ Εθνικό'!N37+'ΠΔΕ Συγχρημ.'!N37+ΤΑΑ!N37</f>
        <v>0</v>
      </c>
    </row>
    <row r="38" spans="1:17" ht="12.75" customHeight="1" x14ac:dyDescent="0.2">
      <c r="A38" s="62">
        <v>14</v>
      </c>
      <c r="B38" s="62">
        <v>26</v>
      </c>
      <c r="C38" s="169" t="s">
        <v>28</v>
      </c>
      <c r="D38" s="169"/>
      <c r="E38" s="169"/>
      <c r="F38" s="65">
        <f>'ΠΔΕ Εθνικό'!F38+'ΠΔΕ Συγχρημ.'!F38+ΤΑΑ!F38</f>
        <v>0</v>
      </c>
      <c r="G38" s="65">
        <f>'ΠΔΕ Εθνικό'!G38+'ΠΔΕ Συγχρημ.'!G38+ΤΑΑ!G38</f>
        <v>0</v>
      </c>
      <c r="H38" s="65">
        <f>'ΠΔΕ Εθνικό'!H38+'ΠΔΕ Συγχρημ.'!H38+ΤΑΑ!H38</f>
        <v>0</v>
      </c>
      <c r="I38" s="65">
        <f>'ΠΔΕ Εθνικό'!I38+'ΠΔΕ Συγχρημ.'!I38+ΤΑΑ!I38</f>
        <v>0</v>
      </c>
      <c r="J38" s="65">
        <f>'ΠΔΕ Εθνικό'!J38+'ΠΔΕ Συγχρημ.'!J38+ΤΑΑ!J38</f>
        <v>0</v>
      </c>
      <c r="K38" s="65">
        <f>'ΠΔΕ Εθνικό'!K38+'ΠΔΕ Συγχρημ.'!K38+ΤΑΑ!K38</f>
        <v>0</v>
      </c>
      <c r="L38" s="65">
        <f>'ΠΔΕ Εθνικό'!L38+'ΠΔΕ Συγχρημ.'!L38+ΤΑΑ!L38</f>
        <v>0</v>
      </c>
      <c r="M38" s="65">
        <f>'ΠΔΕ Εθνικό'!M38+'ΠΔΕ Συγχρημ.'!M38+ΤΑΑ!M38</f>
        <v>0</v>
      </c>
      <c r="N38" s="65">
        <f>'ΠΔΕ Εθνικό'!N38+'ΠΔΕ Συγχρημ.'!N38+ΤΑΑ!N38</f>
        <v>0</v>
      </c>
    </row>
    <row r="39" spans="1:17" ht="12.75" customHeight="1" x14ac:dyDescent="0.2">
      <c r="A39" s="62">
        <v>15</v>
      </c>
      <c r="B39" s="62">
        <v>27</v>
      </c>
      <c r="C39" s="169" t="s">
        <v>19</v>
      </c>
      <c r="D39" s="169"/>
      <c r="E39" s="169"/>
      <c r="F39" s="65">
        <f>'ΠΔΕ Εθνικό'!F39+'ΠΔΕ Συγχρημ.'!F39+ΤΑΑ!F39</f>
        <v>0</v>
      </c>
      <c r="G39" s="65">
        <f>'ΠΔΕ Εθνικό'!G39+'ΠΔΕ Συγχρημ.'!G39+ΤΑΑ!G39</f>
        <v>0</v>
      </c>
      <c r="H39" s="65">
        <f>'ΠΔΕ Εθνικό'!H39+'ΠΔΕ Συγχρημ.'!H39+ΤΑΑ!H39</f>
        <v>0</v>
      </c>
      <c r="I39" s="65">
        <f>'ΠΔΕ Εθνικό'!I39+'ΠΔΕ Συγχρημ.'!I39+ΤΑΑ!I39</f>
        <v>0</v>
      </c>
      <c r="J39" s="65">
        <f>'ΠΔΕ Εθνικό'!J39+'ΠΔΕ Συγχρημ.'!J39+ΤΑΑ!J39</f>
        <v>0</v>
      </c>
      <c r="K39" s="65">
        <f>'ΠΔΕ Εθνικό'!K39+'ΠΔΕ Συγχρημ.'!K39+ΤΑΑ!K39</f>
        <v>0</v>
      </c>
      <c r="L39" s="65">
        <f>'ΠΔΕ Εθνικό'!L39+'ΠΔΕ Συγχρημ.'!L39+ΤΑΑ!L39</f>
        <v>0</v>
      </c>
      <c r="M39" s="65">
        <f>'ΠΔΕ Εθνικό'!M39+'ΠΔΕ Συγχρημ.'!M39+ΤΑΑ!M39</f>
        <v>0</v>
      </c>
      <c r="N39" s="65">
        <f>'ΠΔΕ Εθνικό'!N39+'ΠΔΕ Συγχρημ.'!N39+ΤΑΑ!N39</f>
        <v>0</v>
      </c>
    </row>
    <row r="40" spans="1:17" ht="12.75" customHeight="1" x14ac:dyDescent="0.2">
      <c r="A40" s="62">
        <v>16</v>
      </c>
      <c r="B40" s="62">
        <v>29</v>
      </c>
      <c r="C40" s="169" t="s">
        <v>20</v>
      </c>
      <c r="D40" s="169"/>
      <c r="E40" s="169"/>
      <c r="F40" s="65">
        <f>'ΠΔΕ Εθνικό'!F40+'ΠΔΕ Συγχρημ.'!F40+ΤΑΑ!F40</f>
        <v>0</v>
      </c>
      <c r="G40" s="65">
        <f>'ΠΔΕ Εθνικό'!G40+'ΠΔΕ Συγχρημ.'!G40+ΤΑΑ!G40</f>
        <v>0</v>
      </c>
      <c r="H40" s="65">
        <f>'ΠΔΕ Εθνικό'!H40+'ΠΔΕ Συγχρημ.'!H40+ΤΑΑ!H40</f>
        <v>0</v>
      </c>
      <c r="I40" s="65">
        <f>'ΠΔΕ Εθνικό'!I40+'ΠΔΕ Συγχρημ.'!I40+ΤΑΑ!I40</f>
        <v>0</v>
      </c>
      <c r="J40" s="65">
        <f>'ΠΔΕ Εθνικό'!J40+'ΠΔΕ Συγχρημ.'!J40+ΤΑΑ!J40</f>
        <v>0</v>
      </c>
      <c r="K40" s="65">
        <f>'ΠΔΕ Εθνικό'!K40+'ΠΔΕ Συγχρημ.'!K40+ΤΑΑ!K40</f>
        <v>0</v>
      </c>
      <c r="L40" s="65">
        <f>'ΠΔΕ Εθνικό'!L40+'ΠΔΕ Συγχρημ.'!L40+ΤΑΑ!L40</f>
        <v>0</v>
      </c>
      <c r="M40" s="65">
        <f>'ΠΔΕ Εθνικό'!M40+'ΠΔΕ Συγχρημ.'!M40+ΤΑΑ!M40</f>
        <v>0</v>
      </c>
      <c r="N40" s="65">
        <f>'ΠΔΕ Εθνικό'!N40+'ΠΔΕ Συγχρημ.'!N40+ΤΑΑ!N40</f>
        <v>0</v>
      </c>
    </row>
    <row r="41" spans="1:17" x14ac:dyDescent="0.2">
      <c r="A41" s="62">
        <v>17</v>
      </c>
      <c r="B41" s="62">
        <v>31</v>
      </c>
      <c r="C41" s="169" t="s">
        <v>21</v>
      </c>
      <c r="D41" s="169">
        <v>1692</v>
      </c>
      <c r="E41" s="169">
        <v>2635</v>
      </c>
      <c r="F41" s="65">
        <f>'ΠΔΕ Εθνικό'!F41+'ΠΔΕ Συγχρημ.'!F41+ΤΑΑ!F41</f>
        <v>0</v>
      </c>
      <c r="G41" s="65">
        <f>'ΠΔΕ Εθνικό'!G41+'ΠΔΕ Συγχρημ.'!G41+ΤΑΑ!G41</f>
        <v>0</v>
      </c>
      <c r="H41" s="65">
        <f>'ΠΔΕ Εθνικό'!H41+'ΠΔΕ Συγχρημ.'!H41+ΤΑΑ!H41</f>
        <v>0</v>
      </c>
      <c r="I41" s="65">
        <f>'ΠΔΕ Εθνικό'!I41+'ΠΔΕ Συγχρημ.'!I41+ΤΑΑ!I41</f>
        <v>0</v>
      </c>
      <c r="J41" s="65">
        <f>'ΠΔΕ Εθνικό'!J41+'ΠΔΕ Συγχρημ.'!J41+ΤΑΑ!J41</f>
        <v>0</v>
      </c>
      <c r="K41" s="65">
        <f>'ΠΔΕ Εθνικό'!K41+'ΠΔΕ Συγχρημ.'!K41+ΤΑΑ!K41</f>
        <v>0</v>
      </c>
      <c r="L41" s="65">
        <f>'ΠΔΕ Εθνικό'!L41+'ΠΔΕ Συγχρημ.'!L41+ΤΑΑ!L41</f>
        <v>0</v>
      </c>
      <c r="M41" s="65">
        <f>'ΠΔΕ Εθνικό'!M41+'ΠΔΕ Συγχρημ.'!M41+ΤΑΑ!M41</f>
        <v>0</v>
      </c>
      <c r="N41" s="65">
        <f>'ΠΔΕ Εθνικό'!N41+'ΠΔΕ Συγχρημ.'!N41+ΤΑΑ!N41</f>
        <v>0</v>
      </c>
    </row>
    <row r="42" spans="1:17" x14ac:dyDescent="0.2">
      <c r="A42" s="62">
        <v>18</v>
      </c>
      <c r="B42" s="62">
        <v>32</v>
      </c>
      <c r="C42" s="181" t="s">
        <v>51</v>
      </c>
      <c r="D42" s="182"/>
      <c r="E42" s="183"/>
      <c r="F42" s="65">
        <f>'ΠΔΕ Εθνικό'!F42+'ΠΔΕ Συγχρημ.'!F42+ΤΑΑ!F42</f>
        <v>0</v>
      </c>
      <c r="G42" s="65">
        <f>'ΠΔΕ Εθνικό'!G42+'ΠΔΕ Συγχρημ.'!G42+ΤΑΑ!G42</f>
        <v>0</v>
      </c>
      <c r="H42" s="65">
        <f>'ΠΔΕ Εθνικό'!H42+'ΠΔΕ Συγχρημ.'!H42+ΤΑΑ!H42</f>
        <v>0</v>
      </c>
      <c r="I42" s="65">
        <f>'ΠΔΕ Εθνικό'!I42+'ΠΔΕ Συγχρημ.'!I42+ΤΑΑ!I42</f>
        <v>0</v>
      </c>
      <c r="J42" s="65">
        <f>'ΠΔΕ Εθνικό'!J42+'ΠΔΕ Συγχρημ.'!J42+ΤΑΑ!J42</f>
        <v>0</v>
      </c>
      <c r="K42" s="65">
        <f>'ΠΔΕ Εθνικό'!K42+'ΠΔΕ Συγχρημ.'!K42+ΤΑΑ!K42</f>
        <v>0</v>
      </c>
      <c r="L42" s="65">
        <f>'ΠΔΕ Εθνικό'!L42+'ΠΔΕ Συγχρημ.'!L42+ΤΑΑ!L42</f>
        <v>0</v>
      </c>
      <c r="M42" s="65">
        <f>'ΠΔΕ Εθνικό'!M42+'ΠΔΕ Συγχρημ.'!M42+ΤΑΑ!M42</f>
        <v>0</v>
      </c>
      <c r="N42" s="65">
        <f>'ΠΔΕ Εθνικό'!N42+'ΠΔΕ Συγχρημ.'!N42+ΤΑΑ!N42</f>
        <v>0</v>
      </c>
    </row>
    <row r="43" spans="1:17" x14ac:dyDescent="0.2">
      <c r="A43" s="62">
        <v>19</v>
      </c>
      <c r="B43" s="62">
        <v>33</v>
      </c>
      <c r="C43" s="169" t="s">
        <v>134</v>
      </c>
      <c r="D43" s="169">
        <v>0</v>
      </c>
      <c r="E43" s="169">
        <v>0</v>
      </c>
      <c r="F43" s="65">
        <f>'ΠΔΕ Εθνικό'!F43+'ΠΔΕ Συγχρημ.'!F43+ΤΑΑ!F43</f>
        <v>0</v>
      </c>
      <c r="G43" s="65">
        <f>'ΠΔΕ Εθνικό'!G43+'ΠΔΕ Συγχρημ.'!G43+ΤΑΑ!G43</f>
        <v>0</v>
      </c>
      <c r="H43" s="65">
        <f>'ΠΔΕ Εθνικό'!H43+'ΠΔΕ Συγχρημ.'!H43+ΤΑΑ!H43</f>
        <v>0</v>
      </c>
      <c r="I43" s="65">
        <f>'ΠΔΕ Εθνικό'!I43+'ΠΔΕ Συγχρημ.'!I43+ΤΑΑ!I43</f>
        <v>0</v>
      </c>
      <c r="J43" s="65">
        <f>'ΠΔΕ Εθνικό'!J43+'ΠΔΕ Συγχρημ.'!J43+ΤΑΑ!J43</f>
        <v>0</v>
      </c>
      <c r="K43" s="65">
        <f>'ΠΔΕ Εθνικό'!K43+'ΠΔΕ Συγχρημ.'!K43+ΤΑΑ!K43</f>
        <v>0</v>
      </c>
      <c r="L43" s="65">
        <f>'ΠΔΕ Εθνικό'!L43+'ΠΔΕ Συγχρημ.'!L43+ΤΑΑ!L43</f>
        <v>0</v>
      </c>
      <c r="M43" s="65">
        <f>'ΠΔΕ Εθνικό'!M43+'ΠΔΕ Συγχρημ.'!M43+ΤΑΑ!M43</f>
        <v>0</v>
      </c>
      <c r="N43" s="65">
        <f>'ΠΔΕ Εθνικό'!N43+'ΠΔΕ Συγχρημ.'!N43+ΤΑΑ!N43</f>
        <v>0</v>
      </c>
    </row>
    <row r="44" spans="1:17" ht="24" customHeight="1" x14ac:dyDescent="0.2">
      <c r="A44" s="13" t="s">
        <v>14</v>
      </c>
      <c r="B44" s="199" t="s">
        <v>23</v>
      </c>
      <c r="C44" s="199"/>
      <c r="D44" s="199"/>
      <c r="E44" s="199"/>
      <c r="F44" s="33">
        <f>'ΠΔΕ Εθνικό'!F44+'ΠΔΕ Συγχρημ.'!F44+ΤΑΑ!F44</f>
        <v>0</v>
      </c>
      <c r="G44" s="33">
        <f>'ΠΔΕ Εθνικό'!G44+'ΠΔΕ Συγχρημ.'!G44+ΤΑΑ!G44</f>
        <v>0</v>
      </c>
      <c r="H44" s="33">
        <f>'ΠΔΕ Εθνικό'!H44+'ΠΔΕ Συγχρημ.'!H44+ΤΑΑ!H44</f>
        <v>0</v>
      </c>
      <c r="I44" s="33">
        <f>'ΠΔΕ Εθνικό'!I44+'ΠΔΕ Συγχρημ.'!I44+ΤΑΑ!I44</f>
        <v>0</v>
      </c>
      <c r="J44" s="33">
        <f>'ΠΔΕ Εθνικό'!J44+'ΠΔΕ Συγχρημ.'!J44+ΤΑΑ!J44</f>
        <v>0</v>
      </c>
      <c r="K44" s="33">
        <f>'ΠΔΕ Εθνικό'!K44+'ΠΔΕ Συγχρημ.'!K44+ΤΑΑ!K44</f>
        <v>0</v>
      </c>
      <c r="L44" s="33">
        <f>'ΠΔΕ Εθνικό'!L44+'ΠΔΕ Συγχρημ.'!L44+ΤΑΑ!L44</f>
        <v>0</v>
      </c>
      <c r="M44" s="33">
        <f>'ΠΔΕ Εθνικό'!M44+'ΠΔΕ Συγχρημ.'!M44+ΤΑΑ!M44</f>
        <v>0</v>
      </c>
      <c r="N44" s="33">
        <f>'ΠΔΕ Εθνικό'!N44+'ΠΔΕ Συγχρημ.'!N44+ΤΑΑ!N44</f>
        <v>0</v>
      </c>
    </row>
    <row r="45" spans="1:17" ht="24" customHeight="1" x14ac:dyDescent="0.2">
      <c r="A45" s="40" t="s">
        <v>24</v>
      </c>
      <c r="B45" s="200" t="s">
        <v>75</v>
      </c>
      <c r="C45" s="200"/>
      <c r="D45" s="200"/>
      <c r="E45" s="200"/>
      <c r="F45" s="137">
        <f>'ΠΔΕ Εθνικό'!F45+'ΠΔΕ Συγχρημ.'!F45+ΤΑΑ!F45</f>
        <v>0</v>
      </c>
      <c r="G45" s="137">
        <f>'ΠΔΕ Εθνικό'!G45+'ΠΔΕ Συγχρημ.'!G45+ΤΑΑ!G45</f>
        <v>0</v>
      </c>
      <c r="H45" s="138"/>
      <c r="I45" s="137">
        <f>'ΠΔΕ Εθνικό'!I45+'ΠΔΕ Συγχρημ.'!I45+ΤΑΑ!I45</f>
        <v>0</v>
      </c>
      <c r="J45" s="137">
        <f>'ΠΔΕ Εθνικό'!J45+'ΠΔΕ Συγχρημ.'!J45+ΤΑΑ!J45</f>
        <v>0</v>
      </c>
      <c r="K45" s="137">
        <f>'ΠΔΕ Εθνικό'!K45+'ΠΔΕ Συγχρημ.'!K45+ΤΑΑ!K45</f>
        <v>0</v>
      </c>
      <c r="L45" s="139"/>
      <c r="M45" s="139"/>
      <c r="N45" s="139"/>
    </row>
    <row r="46" spans="1:17" ht="24" customHeight="1" x14ac:dyDescent="0.2">
      <c r="A46" s="41" t="s">
        <v>25</v>
      </c>
      <c r="B46" s="201" t="s">
        <v>83</v>
      </c>
      <c r="C46" s="202"/>
      <c r="D46" s="202"/>
      <c r="E46" s="203"/>
      <c r="F46" s="140">
        <f>'ΠΔΕ Εθνικό'!F46+'ΠΔΕ Συγχρημ.'!F46+ΤΑΑ!F46</f>
        <v>0</v>
      </c>
      <c r="G46" s="138"/>
      <c r="H46" s="140">
        <f>'ΠΔΕ Εθνικό'!H46+'ΠΔΕ Συγχρημ.'!H46+ΤΑΑ!H46</f>
        <v>0</v>
      </c>
      <c r="I46" s="140">
        <f>'ΠΔΕ Εθνικό'!I46+'ΠΔΕ Συγχρημ.'!I46+ΤΑΑ!I46</f>
        <v>0</v>
      </c>
      <c r="J46" s="140">
        <f>'ΠΔΕ Εθνικό'!J46+'ΠΔΕ Συγχρημ.'!J46+ΤΑΑ!J46</f>
        <v>0</v>
      </c>
      <c r="K46" s="138"/>
      <c r="L46" s="138"/>
      <c r="M46" s="138"/>
      <c r="N46" s="138"/>
    </row>
    <row r="47" spans="1:17" ht="24" customHeight="1" x14ac:dyDescent="0.2">
      <c r="A47" s="61" t="s">
        <v>26</v>
      </c>
      <c r="B47" s="193" t="s">
        <v>79</v>
      </c>
      <c r="C47" s="194"/>
      <c r="D47" s="194"/>
      <c r="E47" s="195"/>
      <c r="F47" s="141">
        <f>'ΠΔΕ Εθνικό'!F47+'ΠΔΕ Συγχρημ.'!F47+ΤΑΑ!F47</f>
        <v>0</v>
      </c>
      <c r="G47" s="141">
        <f>'ΠΔΕ Εθνικό'!G47+'ΠΔΕ Συγχρημ.'!G47+ΤΑΑ!G47</f>
        <v>0</v>
      </c>
      <c r="H47" s="141">
        <f>'ΠΔΕ Εθνικό'!H47+'ΠΔΕ Συγχρημ.'!H47+ΤΑΑ!H47</f>
        <v>0</v>
      </c>
      <c r="I47" s="141">
        <f>'ΠΔΕ Εθνικό'!I47+'ΠΔΕ Συγχρημ.'!I47+ΤΑΑ!I47</f>
        <v>0</v>
      </c>
      <c r="J47" s="141">
        <f>'ΠΔΕ Εθνικό'!J47+'ΠΔΕ Συγχρημ.'!J47+ΤΑΑ!J47</f>
        <v>0</v>
      </c>
      <c r="K47" s="141">
        <f>'ΠΔΕ Εθνικό'!K47+'ΠΔΕ Συγχρημ.'!K47+ΤΑΑ!K47</f>
        <v>0</v>
      </c>
      <c r="L47" s="141">
        <f>'ΠΔΕ Εθνικό'!L47+'ΠΔΕ Συγχρημ.'!L47+ΤΑΑ!L47</f>
        <v>0</v>
      </c>
      <c r="M47" s="141">
        <f>'ΠΔΕ Εθνικό'!M47+'ΠΔΕ Συγχρημ.'!M47+ΤΑΑ!M47</f>
        <v>0</v>
      </c>
      <c r="N47" s="141">
        <f>'ΠΔΕ Εθνικό'!N47+'ΠΔΕ Συγχρημ.'!N47+ΤΑΑ!N47</f>
        <v>0</v>
      </c>
    </row>
    <row r="48" spans="1:17" s="18" customFormat="1" ht="18.75" customHeight="1" x14ac:dyDescent="0.2">
      <c r="A48" s="196"/>
      <c r="B48" s="197"/>
      <c r="C48" s="197"/>
      <c r="D48" s="197"/>
      <c r="E48" s="197"/>
      <c r="F48" s="197"/>
      <c r="G48" s="197"/>
      <c r="H48" s="197"/>
      <c r="I48" s="197"/>
      <c r="J48" s="197"/>
      <c r="K48" s="197"/>
      <c r="L48" s="197"/>
      <c r="M48" s="197"/>
      <c r="N48" s="198"/>
      <c r="Q48" s="19"/>
    </row>
    <row r="49" spans="1:17" s="18" customFormat="1" ht="25.5" customHeight="1" x14ac:dyDescent="0.2">
      <c r="A49" s="13" t="s">
        <v>59</v>
      </c>
      <c r="B49" s="199" t="s">
        <v>110</v>
      </c>
      <c r="C49" s="199"/>
      <c r="D49" s="199"/>
      <c r="E49" s="199"/>
      <c r="F49" s="33">
        <f>'ΠΔΕ Εθνικό'!F49+'ΠΔΕ Συγχρημ.'!F49+ΤΑΑ!F49</f>
        <v>0</v>
      </c>
      <c r="G49" s="33">
        <f>'ΠΔΕ Εθνικό'!G49+'ΠΔΕ Συγχρημ.'!G49+ΤΑΑ!G49</f>
        <v>0</v>
      </c>
      <c r="H49" s="33">
        <f>'ΠΔΕ Εθνικό'!H49+'ΠΔΕ Συγχρημ.'!H49+ΤΑΑ!H49</f>
        <v>0</v>
      </c>
      <c r="I49" s="33">
        <f>'ΠΔΕ Εθνικό'!I49+'ΠΔΕ Συγχρημ.'!I49+ΤΑΑ!I49</f>
        <v>0</v>
      </c>
      <c r="J49" s="33">
        <f>'ΠΔΕ Εθνικό'!J49+'ΠΔΕ Συγχρημ.'!J49+ΤΑΑ!J49</f>
        <v>0</v>
      </c>
      <c r="K49" s="33">
        <f>'ΠΔΕ Εθνικό'!K49+'ΠΔΕ Συγχρημ.'!K49+ΤΑΑ!K49</f>
        <v>0</v>
      </c>
      <c r="L49" s="33">
        <f>'ΠΔΕ Εθνικό'!L49+'ΠΔΕ Συγχρημ.'!L49+ΤΑΑ!L49</f>
        <v>0</v>
      </c>
      <c r="M49" s="33">
        <f>'ΠΔΕ Εθνικό'!M49+'ΠΔΕ Συγχρημ.'!M49+ΤΑΑ!M49</f>
        <v>0</v>
      </c>
      <c r="N49" s="33">
        <f>'ΠΔΕ Εθνικό'!N49+'ΠΔΕ Συγχρημ.'!N49+ΤΑΑ!N49</f>
        <v>0</v>
      </c>
      <c r="Q49" s="19"/>
    </row>
    <row r="50" spans="1:17" ht="15" customHeight="1" x14ac:dyDescent="0.2">
      <c r="A50" s="62">
        <v>20</v>
      </c>
      <c r="B50" s="62">
        <v>43</v>
      </c>
      <c r="C50" s="181" t="s">
        <v>135</v>
      </c>
      <c r="D50" s="182"/>
      <c r="E50" s="183"/>
      <c r="F50" s="68">
        <f>'ΠΔΕ Εθνικό'!F50+'ΠΔΕ Συγχρημ.'!F50+ΤΑΑ!F50</f>
        <v>0</v>
      </c>
      <c r="G50" s="68">
        <f>'ΠΔΕ Εθνικό'!G50+'ΠΔΕ Συγχρημ.'!G50+ΤΑΑ!G50</f>
        <v>0</v>
      </c>
      <c r="H50" s="68">
        <f>'ΠΔΕ Εθνικό'!H50+'ΠΔΕ Συγχρημ.'!H50+ΤΑΑ!H50</f>
        <v>0</v>
      </c>
      <c r="I50" s="68">
        <f>'ΠΔΕ Εθνικό'!I50+'ΠΔΕ Συγχρημ.'!I50+ΤΑΑ!I50</f>
        <v>0</v>
      </c>
      <c r="J50" s="68">
        <f>'ΠΔΕ Εθνικό'!J50+'ΠΔΕ Συγχρημ.'!J50+ΤΑΑ!J50</f>
        <v>0</v>
      </c>
      <c r="K50" s="68">
        <f>'ΠΔΕ Εθνικό'!K50+'ΠΔΕ Συγχρημ.'!K50+ΤΑΑ!K50</f>
        <v>0</v>
      </c>
      <c r="L50" s="68">
        <f>'ΠΔΕ Εθνικό'!L50+'ΠΔΕ Συγχρημ.'!L50+ΤΑΑ!L50</f>
        <v>0</v>
      </c>
      <c r="M50" s="68">
        <f>'ΠΔΕ Εθνικό'!M50+'ΠΔΕ Συγχρημ.'!M50+ΤΑΑ!M50</f>
        <v>0</v>
      </c>
      <c r="N50" s="68">
        <f>'ΠΔΕ Εθνικό'!N50+'ΠΔΕ Συγχρημ.'!N50+ΤΑΑ!N50</f>
        <v>0</v>
      </c>
    </row>
    <row r="51" spans="1:17" x14ac:dyDescent="0.2">
      <c r="A51" s="62">
        <v>21</v>
      </c>
      <c r="B51" s="62">
        <v>44</v>
      </c>
      <c r="C51" s="169" t="s">
        <v>10</v>
      </c>
      <c r="D51" s="169"/>
      <c r="E51" s="169"/>
      <c r="F51" s="68">
        <f>'ΠΔΕ Εθνικό'!F51+'ΠΔΕ Συγχρημ.'!F51+ΤΑΑ!F51</f>
        <v>0</v>
      </c>
      <c r="G51" s="68">
        <f>'ΠΔΕ Εθνικό'!G51+'ΠΔΕ Συγχρημ.'!G51+ΤΑΑ!G51</f>
        <v>0</v>
      </c>
      <c r="H51" s="68">
        <f>'ΠΔΕ Εθνικό'!H51+'ΠΔΕ Συγχρημ.'!H51+ΤΑΑ!H51</f>
        <v>0</v>
      </c>
      <c r="I51" s="68">
        <f>'ΠΔΕ Εθνικό'!I51+'ΠΔΕ Συγχρημ.'!I51+ΤΑΑ!I51</f>
        <v>0</v>
      </c>
      <c r="J51" s="68">
        <f>'ΠΔΕ Εθνικό'!J51+'ΠΔΕ Συγχρημ.'!J51+ΤΑΑ!J51</f>
        <v>0</v>
      </c>
      <c r="K51" s="68">
        <f>'ΠΔΕ Εθνικό'!K51+'ΠΔΕ Συγχρημ.'!K51+ΤΑΑ!K51</f>
        <v>0</v>
      </c>
      <c r="L51" s="68">
        <f>'ΠΔΕ Εθνικό'!L51+'ΠΔΕ Συγχρημ.'!L51+ΤΑΑ!L51</f>
        <v>0</v>
      </c>
      <c r="M51" s="68">
        <f>'ΠΔΕ Εθνικό'!M51+'ΠΔΕ Συγχρημ.'!M51+ΤΑΑ!M51</f>
        <v>0</v>
      </c>
      <c r="N51" s="68">
        <f>'ΠΔΕ Εθνικό'!N51+'ΠΔΕ Συγχρημ.'!N51+ΤΑΑ!N51</f>
        <v>0</v>
      </c>
    </row>
    <row r="52" spans="1:17" ht="15" customHeight="1" x14ac:dyDescent="0.2">
      <c r="A52" s="62">
        <v>22</v>
      </c>
      <c r="B52" s="62">
        <v>45</v>
      </c>
      <c r="C52" s="169" t="s">
        <v>136</v>
      </c>
      <c r="D52" s="169"/>
      <c r="E52" s="169"/>
      <c r="F52" s="68">
        <f>'ΠΔΕ Εθνικό'!F52+'ΠΔΕ Συγχρημ.'!F52+ΤΑΑ!F52</f>
        <v>0</v>
      </c>
      <c r="G52" s="68">
        <f>'ΠΔΕ Εθνικό'!G52+'ΠΔΕ Συγχρημ.'!G52+ΤΑΑ!G52</f>
        <v>0</v>
      </c>
      <c r="H52" s="68">
        <f>'ΠΔΕ Εθνικό'!H52+'ΠΔΕ Συγχρημ.'!H52+ΤΑΑ!H52</f>
        <v>0</v>
      </c>
      <c r="I52" s="68">
        <f>'ΠΔΕ Εθνικό'!I52+'ΠΔΕ Συγχρημ.'!I52+ΤΑΑ!I52</f>
        <v>0</v>
      </c>
      <c r="J52" s="68">
        <f>'ΠΔΕ Εθνικό'!J52+'ΠΔΕ Συγχρημ.'!J52+ΤΑΑ!J52</f>
        <v>0</v>
      </c>
      <c r="K52" s="68">
        <f>'ΠΔΕ Εθνικό'!K52+'ΠΔΕ Συγχρημ.'!K52+ΤΑΑ!K52</f>
        <v>0</v>
      </c>
      <c r="L52" s="68">
        <f>'ΠΔΕ Εθνικό'!L52+'ΠΔΕ Συγχρημ.'!L52+ΤΑΑ!L52</f>
        <v>0</v>
      </c>
      <c r="M52" s="68">
        <f>'ΠΔΕ Εθνικό'!M52+'ΠΔΕ Συγχρημ.'!M52+ΤΑΑ!M52</f>
        <v>0</v>
      </c>
      <c r="N52" s="68">
        <f>'ΠΔΕ Εθνικό'!N52+'ΠΔΕ Συγχρημ.'!N52+ΤΑΑ!N52</f>
        <v>0</v>
      </c>
    </row>
    <row r="53" spans="1:17" ht="25.5" customHeight="1" x14ac:dyDescent="0.2">
      <c r="A53" s="8"/>
      <c r="B53" s="11">
        <v>4540101</v>
      </c>
      <c r="C53" s="187" t="s">
        <v>54</v>
      </c>
      <c r="D53" s="188"/>
      <c r="E53" s="189"/>
      <c r="F53" s="49">
        <f>'ΠΔΕ Εθνικό'!F53+'ΠΔΕ Συγχρημ.'!F53+ΤΑΑ!F53</f>
        <v>0</v>
      </c>
      <c r="G53" s="49">
        <f>'ΠΔΕ Εθνικό'!G53+'ΠΔΕ Συγχρημ.'!G53+ΤΑΑ!G53</f>
        <v>0</v>
      </c>
      <c r="H53" s="49">
        <f>'ΠΔΕ Εθνικό'!H53+'ΠΔΕ Συγχρημ.'!H53+ΤΑΑ!H53</f>
        <v>0</v>
      </c>
      <c r="I53" s="49">
        <f>'ΠΔΕ Εθνικό'!I53+'ΠΔΕ Συγχρημ.'!I53+ΤΑΑ!I53</f>
        <v>0</v>
      </c>
      <c r="J53" s="49">
        <f>'ΠΔΕ Εθνικό'!J53+'ΠΔΕ Συγχρημ.'!J53+ΤΑΑ!J53</f>
        <v>0</v>
      </c>
      <c r="K53" s="49">
        <f>'ΠΔΕ Εθνικό'!K53+'ΠΔΕ Συγχρημ.'!K53+ΤΑΑ!K53</f>
        <v>0</v>
      </c>
      <c r="L53" s="49">
        <f>'ΠΔΕ Εθνικό'!L53+'ΠΔΕ Συγχρημ.'!L53+ΤΑΑ!L53</f>
        <v>0</v>
      </c>
      <c r="M53" s="49">
        <f>'ΠΔΕ Εθνικό'!M53+'ΠΔΕ Συγχρημ.'!M53+ΤΑΑ!M53</f>
        <v>0</v>
      </c>
      <c r="N53" s="49">
        <f>'ΠΔΕ Εθνικό'!N53+'ΠΔΕ Συγχρημ.'!N53+ΤΑΑ!N53</f>
        <v>0</v>
      </c>
    </row>
    <row r="54" spans="1:17" x14ac:dyDescent="0.2">
      <c r="A54" s="62">
        <v>23</v>
      </c>
      <c r="B54" s="62">
        <v>49</v>
      </c>
      <c r="C54" s="169" t="s">
        <v>11</v>
      </c>
      <c r="D54" s="169"/>
      <c r="E54" s="169"/>
      <c r="F54" s="68">
        <f>'ΠΔΕ Εθνικό'!F54+'ΠΔΕ Συγχρημ.'!F54+ΤΑΑ!F54</f>
        <v>0</v>
      </c>
      <c r="G54" s="68">
        <f>'ΠΔΕ Εθνικό'!G54+'ΠΔΕ Συγχρημ.'!G54+ΤΑΑ!G54</f>
        <v>0</v>
      </c>
      <c r="H54" s="68">
        <f>'ΠΔΕ Εθνικό'!H54+'ΠΔΕ Συγχρημ.'!H54+ΤΑΑ!H54</f>
        <v>0</v>
      </c>
      <c r="I54" s="68">
        <f>'ΠΔΕ Εθνικό'!I54+'ΠΔΕ Συγχρημ.'!I54+ΤΑΑ!I54</f>
        <v>0</v>
      </c>
      <c r="J54" s="68">
        <f>'ΠΔΕ Εθνικό'!J54+'ΠΔΕ Συγχρημ.'!J54+ΤΑΑ!J54</f>
        <v>0</v>
      </c>
      <c r="K54" s="68">
        <f>'ΠΔΕ Εθνικό'!K54+'ΠΔΕ Συγχρημ.'!K54+ΤΑΑ!K54</f>
        <v>0</v>
      </c>
      <c r="L54" s="68">
        <f>'ΠΔΕ Εθνικό'!L54+'ΠΔΕ Συγχρημ.'!L54+ΤΑΑ!L54</f>
        <v>0</v>
      </c>
      <c r="M54" s="68">
        <f>'ΠΔΕ Εθνικό'!M54+'ΠΔΕ Συγχρημ.'!M54+ΤΑΑ!M54</f>
        <v>0</v>
      </c>
      <c r="N54" s="68">
        <f>'ΠΔΕ Εθνικό'!N54+'ΠΔΕ Συγχρημ.'!N54+ΤΑΑ!N54</f>
        <v>0</v>
      </c>
    </row>
    <row r="55" spans="1:17" x14ac:dyDescent="0.2">
      <c r="A55" s="62">
        <v>24</v>
      </c>
      <c r="B55" s="62">
        <v>52</v>
      </c>
      <c r="C55" s="169" t="s">
        <v>137</v>
      </c>
      <c r="D55" s="169"/>
      <c r="E55" s="169"/>
      <c r="F55" s="68">
        <f>'ΠΔΕ Εθνικό'!F55+'ΠΔΕ Συγχρημ.'!F55+ΤΑΑ!F55</f>
        <v>0</v>
      </c>
      <c r="G55" s="68">
        <f>'ΠΔΕ Εθνικό'!G55+'ΠΔΕ Συγχρημ.'!G55+ΤΑΑ!G55</f>
        <v>0</v>
      </c>
      <c r="H55" s="68">
        <f>'ΠΔΕ Εθνικό'!H55+'ΠΔΕ Συγχρημ.'!H55+ΤΑΑ!H55</f>
        <v>0</v>
      </c>
      <c r="I55" s="68">
        <f>'ΠΔΕ Εθνικό'!I55+'ΠΔΕ Συγχρημ.'!I55+ΤΑΑ!I55</f>
        <v>0</v>
      </c>
      <c r="J55" s="68">
        <f>'ΠΔΕ Εθνικό'!J55+'ΠΔΕ Συγχρημ.'!J55+ΤΑΑ!J55</f>
        <v>0</v>
      </c>
      <c r="K55" s="68">
        <f>'ΠΔΕ Εθνικό'!K55+'ΠΔΕ Συγχρημ.'!K55+ΤΑΑ!K55</f>
        <v>0</v>
      </c>
      <c r="L55" s="68">
        <f>'ΠΔΕ Εθνικό'!L55+'ΠΔΕ Συγχρημ.'!L55+ΤΑΑ!L55</f>
        <v>0</v>
      </c>
      <c r="M55" s="68">
        <f>'ΠΔΕ Εθνικό'!M55+'ΠΔΕ Συγχρημ.'!M55+ΤΑΑ!M55</f>
        <v>0</v>
      </c>
      <c r="N55" s="68">
        <f>'ΠΔΕ Εθνικό'!N55+'ΠΔΕ Συγχρημ.'!N55+ΤΑΑ!N55</f>
        <v>0</v>
      </c>
    </row>
    <row r="56" spans="1:17" x14ac:dyDescent="0.2">
      <c r="A56" s="62">
        <v>25</v>
      </c>
      <c r="B56" s="62">
        <v>53</v>
      </c>
      <c r="C56" s="169" t="s">
        <v>12</v>
      </c>
      <c r="D56" s="169"/>
      <c r="E56" s="169"/>
      <c r="F56" s="68">
        <f>'ΠΔΕ Εθνικό'!F56+'ΠΔΕ Συγχρημ.'!F56+ΤΑΑ!F56</f>
        <v>0</v>
      </c>
      <c r="G56" s="68">
        <f>'ΠΔΕ Εθνικό'!G56+'ΠΔΕ Συγχρημ.'!G56+ΤΑΑ!G56</f>
        <v>0</v>
      </c>
      <c r="H56" s="68">
        <f>'ΠΔΕ Εθνικό'!H56+'ΠΔΕ Συγχρημ.'!H56+ΤΑΑ!H56</f>
        <v>0</v>
      </c>
      <c r="I56" s="68">
        <f>'ΠΔΕ Εθνικό'!I56+'ΠΔΕ Συγχρημ.'!I56+ΤΑΑ!I56</f>
        <v>0</v>
      </c>
      <c r="J56" s="68">
        <f>'ΠΔΕ Εθνικό'!J56+'ΠΔΕ Συγχρημ.'!J56+ΤΑΑ!J56</f>
        <v>0</v>
      </c>
      <c r="K56" s="68">
        <f>'ΠΔΕ Εθνικό'!K56+'ΠΔΕ Συγχρημ.'!K56+ΤΑΑ!K56</f>
        <v>0</v>
      </c>
      <c r="L56" s="68">
        <f>'ΠΔΕ Εθνικό'!L56+'ΠΔΕ Συγχρημ.'!L56+ΤΑΑ!L56</f>
        <v>0</v>
      </c>
      <c r="M56" s="68">
        <f>'ΠΔΕ Εθνικό'!M56+'ΠΔΕ Συγχρημ.'!M56+ΤΑΑ!M56</f>
        <v>0</v>
      </c>
      <c r="N56" s="68">
        <f>'ΠΔΕ Εθνικό'!N56+'ΠΔΕ Συγχρημ.'!N56+ΤΑΑ!N56</f>
        <v>0</v>
      </c>
    </row>
    <row r="57" spans="1:17" x14ac:dyDescent="0.2">
      <c r="A57" s="62">
        <v>26</v>
      </c>
      <c r="B57" s="62">
        <v>54</v>
      </c>
      <c r="C57" s="169" t="s">
        <v>10</v>
      </c>
      <c r="D57" s="169"/>
      <c r="E57" s="169"/>
      <c r="F57" s="68">
        <f>'ΠΔΕ Εθνικό'!F57+'ΠΔΕ Συγχρημ.'!F57+ΤΑΑ!F57</f>
        <v>0</v>
      </c>
      <c r="G57" s="68">
        <f>'ΠΔΕ Εθνικό'!G57+'ΠΔΕ Συγχρημ.'!G57+ΤΑΑ!G57</f>
        <v>0</v>
      </c>
      <c r="H57" s="68">
        <f>'ΠΔΕ Εθνικό'!H57+'ΠΔΕ Συγχρημ.'!H57+ΤΑΑ!H57</f>
        <v>0</v>
      </c>
      <c r="I57" s="68">
        <f>'ΠΔΕ Εθνικό'!I57+'ΠΔΕ Συγχρημ.'!I57+ΤΑΑ!I57</f>
        <v>0</v>
      </c>
      <c r="J57" s="68">
        <f>'ΠΔΕ Εθνικό'!J57+'ΠΔΕ Συγχρημ.'!J57+ΤΑΑ!J57</f>
        <v>0</v>
      </c>
      <c r="K57" s="68">
        <f>'ΠΔΕ Εθνικό'!K57+'ΠΔΕ Συγχρημ.'!K57+ΤΑΑ!K57</f>
        <v>0</v>
      </c>
      <c r="L57" s="68">
        <f>'ΠΔΕ Εθνικό'!L57+'ΠΔΕ Συγχρημ.'!L57+ΤΑΑ!L57</f>
        <v>0</v>
      </c>
      <c r="M57" s="68">
        <f>'ΠΔΕ Εθνικό'!M57+'ΠΔΕ Συγχρημ.'!M57+ΤΑΑ!M57</f>
        <v>0</v>
      </c>
      <c r="N57" s="68">
        <f>'ΠΔΕ Εθνικό'!N57+'ΠΔΕ Συγχρημ.'!N57+ΤΑΑ!N57</f>
        <v>0</v>
      </c>
    </row>
    <row r="58" spans="1:17" x14ac:dyDescent="0.2">
      <c r="A58" s="62">
        <v>27</v>
      </c>
      <c r="B58" s="62">
        <v>57</v>
      </c>
      <c r="C58" s="169" t="s">
        <v>22</v>
      </c>
      <c r="D58" s="169"/>
      <c r="E58" s="169"/>
      <c r="F58" s="68">
        <f>'ΠΔΕ Εθνικό'!F58+'ΠΔΕ Συγχρημ.'!F58+ΤΑΑ!F58</f>
        <v>0</v>
      </c>
      <c r="G58" s="68">
        <f>'ΠΔΕ Εθνικό'!G58+'ΠΔΕ Συγχρημ.'!G58+ΤΑΑ!G58</f>
        <v>0</v>
      </c>
      <c r="H58" s="68">
        <f>'ΠΔΕ Εθνικό'!H58+'ΠΔΕ Συγχρημ.'!H58+ΤΑΑ!H58</f>
        <v>0</v>
      </c>
      <c r="I58" s="68">
        <f>'ΠΔΕ Εθνικό'!I58+'ΠΔΕ Συγχρημ.'!I58+ΤΑΑ!I58</f>
        <v>0</v>
      </c>
      <c r="J58" s="68">
        <f>'ΠΔΕ Εθνικό'!J58+'ΠΔΕ Συγχρημ.'!J58+ΤΑΑ!J58</f>
        <v>0</v>
      </c>
      <c r="K58" s="68">
        <f>'ΠΔΕ Εθνικό'!K58+'ΠΔΕ Συγχρημ.'!K58+ΤΑΑ!K58</f>
        <v>0</v>
      </c>
      <c r="L58" s="68">
        <f>'ΠΔΕ Εθνικό'!L58+'ΠΔΕ Συγχρημ.'!L58+ΤΑΑ!L58</f>
        <v>0</v>
      </c>
      <c r="M58" s="68">
        <f>'ΠΔΕ Εθνικό'!M58+'ΠΔΕ Συγχρημ.'!M58+ΤΑΑ!M58</f>
        <v>0</v>
      </c>
      <c r="N58" s="68">
        <f>'ΠΔΕ Εθνικό'!N58+'ΠΔΕ Συγχρημ.'!N58+ΤΑΑ!N58</f>
        <v>0</v>
      </c>
    </row>
    <row r="59" spans="1:17" ht="12.75" customHeight="1" x14ac:dyDescent="0.2">
      <c r="A59" s="62">
        <v>28</v>
      </c>
      <c r="B59" s="62">
        <v>59</v>
      </c>
      <c r="C59" s="181" t="s">
        <v>34</v>
      </c>
      <c r="D59" s="182"/>
      <c r="E59" s="183"/>
      <c r="F59" s="65">
        <f>'ΠΔΕ Εθνικό'!F59+'ΠΔΕ Συγχρημ.'!F59+ΤΑΑ!F59</f>
        <v>0</v>
      </c>
      <c r="G59" s="65">
        <f>'ΠΔΕ Εθνικό'!G59+'ΠΔΕ Συγχρημ.'!G59+ΤΑΑ!G59</f>
        <v>0</v>
      </c>
      <c r="H59" s="65">
        <f>'ΠΔΕ Εθνικό'!H59+'ΠΔΕ Συγχρημ.'!H59+ΤΑΑ!H59</f>
        <v>0</v>
      </c>
      <c r="I59" s="65">
        <f>'ΠΔΕ Εθνικό'!I59+'ΠΔΕ Συγχρημ.'!I59+ΤΑΑ!I59</f>
        <v>0</v>
      </c>
      <c r="J59" s="65">
        <f>'ΠΔΕ Εθνικό'!J59+'ΠΔΕ Συγχρημ.'!J59+ΤΑΑ!J59</f>
        <v>0</v>
      </c>
      <c r="K59" s="65">
        <f>'ΠΔΕ Εθνικό'!K59+'ΠΔΕ Συγχρημ.'!K59+ΤΑΑ!K59</f>
        <v>0</v>
      </c>
      <c r="L59" s="65">
        <f>'ΠΔΕ Εθνικό'!L59+'ΠΔΕ Συγχρημ.'!L59+ΤΑΑ!L59</f>
        <v>0</v>
      </c>
      <c r="M59" s="65">
        <f>'ΠΔΕ Εθνικό'!M59+'ΠΔΕ Συγχρημ.'!M59+ΤΑΑ!M59</f>
        <v>0</v>
      </c>
      <c r="N59" s="65">
        <f>'ΠΔΕ Εθνικό'!N59+'ΠΔΕ Συγχρημ.'!N59+ΤΑΑ!N59</f>
        <v>0</v>
      </c>
    </row>
    <row r="60" spans="1:17" ht="18" customHeight="1" x14ac:dyDescent="0.2">
      <c r="A60" s="8"/>
      <c r="B60" s="9">
        <v>593</v>
      </c>
      <c r="C60" s="184" t="s">
        <v>50</v>
      </c>
      <c r="D60" s="185"/>
      <c r="E60" s="186"/>
      <c r="F60" s="49">
        <f>'ΠΔΕ Εθνικό'!F60+'ΠΔΕ Συγχρημ.'!F60+ΤΑΑ!F60</f>
        <v>0</v>
      </c>
      <c r="G60" s="49">
        <f>'ΠΔΕ Εθνικό'!G60+'ΠΔΕ Συγχρημ.'!G60+ΤΑΑ!G60</f>
        <v>0</v>
      </c>
      <c r="H60" s="49">
        <f>'ΠΔΕ Εθνικό'!H60+'ΠΔΕ Συγχρημ.'!H60+ΤΑΑ!H60</f>
        <v>0</v>
      </c>
      <c r="I60" s="49">
        <f>'ΠΔΕ Εθνικό'!I60+'ΠΔΕ Συγχρημ.'!I60+ΤΑΑ!I60</f>
        <v>0</v>
      </c>
      <c r="J60" s="49">
        <f>'ΠΔΕ Εθνικό'!J60+'ΠΔΕ Συγχρημ.'!J60+ΤΑΑ!J60</f>
        <v>0</v>
      </c>
      <c r="K60" s="49">
        <f>'ΠΔΕ Εθνικό'!K60+'ΠΔΕ Συγχρημ.'!K60+ΤΑΑ!K60</f>
        <v>0</v>
      </c>
      <c r="L60" s="49">
        <f>'ΠΔΕ Εθνικό'!L60+'ΠΔΕ Συγχρημ.'!L60+ΤΑΑ!L60</f>
        <v>0</v>
      </c>
      <c r="M60" s="49">
        <f>'ΠΔΕ Εθνικό'!M60+'ΠΔΕ Συγχρημ.'!M60+ΤΑΑ!M60</f>
        <v>0</v>
      </c>
      <c r="N60" s="49">
        <f>'ΠΔΕ Εθνικό'!N60+'ΠΔΕ Συγχρημ.'!N60+ΤΑΑ!N60</f>
        <v>0</v>
      </c>
    </row>
    <row r="61" spans="1:17" ht="25.5" customHeight="1" x14ac:dyDescent="0.2">
      <c r="A61" s="13" t="s">
        <v>58</v>
      </c>
      <c r="B61" s="199" t="s">
        <v>102</v>
      </c>
      <c r="C61" s="199"/>
      <c r="D61" s="199">
        <v>1617922</v>
      </c>
      <c r="E61" s="199">
        <v>1439250</v>
      </c>
      <c r="F61" s="33">
        <f>'ΠΔΕ Εθνικό'!F61+'ΠΔΕ Συγχρημ.'!F61+ΤΑΑ!F61</f>
        <v>0</v>
      </c>
      <c r="G61" s="33">
        <f>'ΠΔΕ Εθνικό'!G61+'ΠΔΕ Συγχρημ.'!G61+ΤΑΑ!G61</f>
        <v>0</v>
      </c>
      <c r="H61" s="33">
        <f>'ΠΔΕ Εθνικό'!H61+'ΠΔΕ Συγχρημ.'!H61+ΤΑΑ!H61</f>
        <v>0</v>
      </c>
      <c r="I61" s="33">
        <f>'ΠΔΕ Εθνικό'!I61+'ΠΔΕ Συγχρημ.'!I61+ΤΑΑ!I61</f>
        <v>0</v>
      </c>
      <c r="J61" s="33">
        <f>'ΠΔΕ Εθνικό'!J61+'ΠΔΕ Συγχρημ.'!J61+ΤΑΑ!J61</f>
        <v>0</v>
      </c>
      <c r="K61" s="33">
        <f>'ΠΔΕ Εθνικό'!K61+'ΠΔΕ Συγχρημ.'!K61+ΤΑΑ!K61</f>
        <v>0</v>
      </c>
      <c r="L61" s="33">
        <f>'ΠΔΕ Εθνικό'!L61+'ΠΔΕ Συγχρημ.'!L61+ΤΑΑ!L61</f>
        <v>0</v>
      </c>
      <c r="M61" s="33">
        <f>'ΠΔΕ Εθνικό'!M61+'ΠΔΕ Συγχρημ.'!M61+ΤΑΑ!M61</f>
        <v>0</v>
      </c>
      <c r="N61" s="33">
        <f>'ΠΔΕ Εθνικό'!N61+'ΠΔΕ Συγχρημ.'!N61+ΤΑΑ!N61</f>
        <v>0</v>
      </c>
    </row>
    <row r="62" spans="1:17" ht="15" customHeight="1" x14ac:dyDescent="0.2">
      <c r="A62" s="62">
        <v>29</v>
      </c>
      <c r="B62" s="62">
        <v>43</v>
      </c>
      <c r="C62" s="181" t="s">
        <v>135</v>
      </c>
      <c r="D62" s="182"/>
      <c r="E62" s="183"/>
      <c r="F62" s="68">
        <f>'ΠΔΕ Εθνικό'!F62+'ΠΔΕ Συγχρημ.'!F62+ΤΑΑ!F62</f>
        <v>0</v>
      </c>
      <c r="G62" s="68">
        <f>'ΠΔΕ Εθνικό'!G62+'ΠΔΕ Συγχρημ.'!G62+ΤΑΑ!G62</f>
        <v>0</v>
      </c>
      <c r="H62" s="68">
        <f>'ΠΔΕ Εθνικό'!H62+'ΠΔΕ Συγχρημ.'!H62+ΤΑΑ!H62</f>
        <v>0</v>
      </c>
      <c r="I62" s="68">
        <f>'ΠΔΕ Εθνικό'!I62+'ΠΔΕ Συγχρημ.'!I62+ΤΑΑ!I62</f>
        <v>0</v>
      </c>
      <c r="J62" s="68">
        <f>'ΠΔΕ Εθνικό'!J62+'ΠΔΕ Συγχρημ.'!J62+ΤΑΑ!J62</f>
        <v>0</v>
      </c>
      <c r="K62" s="68">
        <f>'ΠΔΕ Εθνικό'!K62+'ΠΔΕ Συγχρημ.'!K62+ΤΑΑ!K62</f>
        <v>0</v>
      </c>
      <c r="L62" s="68">
        <f>'ΠΔΕ Εθνικό'!L62+'ΠΔΕ Συγχρημ.'!L62+ΤΑΑ!L62</f>
        <v>0</v>
      </c>
      <c r="M62" s="68">
        <f>'ΠΔΕ Εθνικό'!M62+'ΠΔΕ Συγχρημ.'!M62+ΤΑΑ!M62</f>
        <v>0</v>
      </c>
      <c r="N62" s="68">
        <f>'ΠΔΕ Εθνικό'!N62+'ΠΔΕ Συγχρημ.'!N62+ΤΑΑ!N62</f>
        <v>0</v>
      </c>
    </row>
    <row r="63" spans="1:17" ht="15" customHeight="1" x14ac:dyDescent="0.2">
      <c r="A63" s="62">
        <v>30</v>
      </c>
      <c r="B63" s="62">
        <v>44</v>
      </c>
      <c r="C63" s="169" t="s">
        <v>10</v>
      </c>
      <c r="D63" s="169">
        <v>839</v>
      </c>
      <c r="E63" s="169">
        <v>1562</v>
      </c>
      <c r="F63" s="68">
        <f>'ΠΔΕ Εθνικό'!F63+'ΠΔΕ Συγχρημ.'!F63+ΤΑΑ!F63</f>
        <v>0</v>
      </c>
      <c r="G63" s="68">
        <f>'ΠΔΕ Εθνικό'!G63+'ΠΔΕ Συγχρημ.'!G63+ΤΑΑ!G63</f>
        <v>0</v>
      </c>
      <c r="H63" s="68">
        <f>'ΠΔΕ Εθνικό'!H63+'ΠΔΕ Συγχρημ.'!H63+ΤΑΑ!H63</f>
        <v>0</v>
      </c>
      <c r="I63" s="68">
        <f>'ΠΔΕ Εθνικό'!I63+'ΠΔΕ Συγχρημ.'!I63+ΤΑΑ!I63</f>
        <v>0</v>
      </c>
      <c r="J63" s="68">
        <f>'ΠΔΕ Εθνικό'!J63+'ΠΔΕ Συγχρημ.'!J63+ΤΑΑ!J63</f>
        <v>0</v>
      </c>
      <c r="K63" s="68">
        <f>'ΠΔΕ Εθνικό'!K63+'ΠΔΕ Συγχρημ.'!K63+ΤΑΑ!K63</f>
        <v>0</v>
      </c>
      <c r="L63" s="68">
        <f>'ΠΔΕ Εθνικό'!L63+'ΠΔΕ Συγχρημ.'!L63+ΤΑΑ!L63</f>
        <v>0</v>
      </c>
      <c r="M63" s="68">
        <f>'ΠΔΕ Εθνικό'!M63+'ΠΔΕ Συγχρημ.'!M63+ΤΑΑ!M63</f>
        <v>0</v>
      </c>
      <c r="N63" s="68">
        <f>'ΠΔΕ Εθνικό'!N63+'ΠΔΕ Συγχρημ.'!N63+ΤΑΑ!N63</f>
        <v>0</v>
      </c>
    </row>
    <row r="64" spans="1:17" ht="15" customHeight="1" x14ac:dyDescent="0.2">
      <c r="A64" s="62">
        <v>31</v>
      </c>
      <c r="B64" s="62">
        <v>45</v>
      </c>
      <c r="C64" s="169" t="s">
        <v>136</v>
      </c>
      <c r="D64" s="169">
        <v>106</v>
      </c>
      <c r="E64" s="169">
        <v>1156</v>
      </c>
      <c r="F64" s="68">
        <f>'ΠΔΕ Εθνικό'!F64+'ΠΔΕ Συγχρημ.'!F64+ΤΑΑ!F64</f>
        <v>0</v>
      </c>
      <c r="G64" s="68">
        <f>'ΠΔΕ Εθνικό'!G64+'ΠΔΕ Συγχρημ.'!G64+ΤΑΑ!G64</f>
        <v>0</v>
      </c>
      <c r="H64" s="68">
        <f>'ΠΔΕ Εθνικό'!H64+'ΠΔΕ Συγχρημ.'!H64+ΤΑΑ!H64</f>
        <v>0</v>
      </c>
      <c r="I64" s="68">
        <f>'ΠΔΕ Εθνικό'!I64+'ΠΔΕ Συγχρημ.'!I64+ΤΑΑ!I64</f>
        <v>0</v>
      </c>
      <c r="J64" s="68">
        <f>'ΠΔΕ Εθνικό'!J64+'ΠΔΕ Συγχρημ.'!J64+ΤΑΑ!J64</f>
        <v>0</v>
      </c>
      <c r="K64" s="68">
        <f>'ΠΔΕ Εθνικό'!K64+'ΠΔΕ Συγχρημ.'!K64+ΤΑΑ!K64</f>
        <v>0</v>
      </c>
      <c r="L64" s="68">
        <f>'ΠΔΕ Εθνικό'!L64+'ΠΔΕ Συγχρημ.'!L64+ΤΑΑ!L64</f>
        <v>0</v>
      </c>
      <c r="M64" s="68">
        <f>'ΠΔΕ Εθνικό'!M64+'ΠΔΕ Συγχρημ.'!M64+ΤΑΑ!M64</f>
        <v>0</v>
      </c>
      <c r="N64" s="68">
        <f>'ΠΔΕ Εθνικό'!N64+'ΠΔΕ Συγχρημ.'!N64+ΤΑΑ!N64</f>
        <v>0</v>
      </c>
    </row>
    <row r="65" spans="1:14" ht="30.75" customHeight="1" x14ac:dyDescent="0.2">
      <c r="A65" s="8"/>
      <c r="B65" s="11">
        <v>4540101</v>
      </c>
      <c r="C65" s="187" t="s">
        <v>54</v>
      </c>
      <c r="D65" s="188"/>
      <c r="E65" s="189"/>
      <c r="F65" s="49">
        <f>'ΠΔΕ Εθνικό'!F65+'ΠΔΕ Συγχρημ.'!F65+ΤΑΑ!F65</f>
        <v>0</v>
      </c>
      <c r="G65" s="49">
        <f>'ΠΔΕ Εθνικό'!G65+'ΠΔΕ Συγχρημ.'!G65+ΤΑΑ!G65</f>
        <v>0</v>
      </c>
      <c r="H65" s="49">
        <f>'ΠΔΕ Εθνικό'!H65+'ΠΔΕ Συγχρημ.'!H65+ΤΑΑ!H65</f>
        <v>0</v>
      </c>
      <c r="I65" s="49">
        <f>'ΠΔΕ Εθνικό'!I65+'ΠΔΕ Συγχρημ.'!I65+ΤΑΑ!I65</f>
        <v>0</v>
      </c>
      <c r="J65" s="49">
        <f>'ΠΔΕ Εθνικό'!J65+'ΠΔΕ Συγχρημ.'!J65+ΤΑΑ!J65</f>
        <v>0</v>
      </c>
      <c r="K65" s="49">
        <f>'ΠΔΕ Εθνικό'!K65+'ΠΔΕ Συγχρημ.'!K65+ΤΑΑ!K65</f>
        <v>0</v>
      </c>
      <c r="L65" s="49">
        <f>'ΠΔΕ Εθνικό'!L65+'ΠΔΕ Συγχρημ.'!L65+ΤΑΑ!L65</f>
        <v>0</v>
      </c>
      <c r="M65" s="49">
        <f>'ΠΔΕ Εθνικό'!M65+'ΠΔΕ Συγχρημ.'!M65+ΤΑΑ!M65</f>
        <v>0</v>
      </c>
      <c r="N65" s="49">
        <f>'ΠΔΕ Εθνικό'!N65+'ΠΔΕ Συγχρημ.'!N65+ΤΑΑ!N65</f>
        <v>0</v>
      </c>
    </row>
    <row r="66" spans="1:14" ht="15" customHeight="1" x14ac:dyDescent="0.2">
      <c r="A66" s="62">
        <v>32</v>
      </c>
      <c r="B66" s="62">
        <v>49</v>
      </c>
      <c r="C66" s="169" t="s">
        <v>11</v>
      </c>
      <c r="D66" s="169">
        <v>33</v>
      </c>
      <c r="E66" s="169">
        <v>47</v>
      </c>
      <c r="F66" s="68">
        <f>'ΠΔΕ Εθνικό'!F66+'ΠΔΕ Συγχρημ.'!F66+ΤΑΑ!F66</f>
        <v>0</v>
      </c>
      <c r="G66" s="68">
        <f>'ΠΔΕ Εθνικό'!G66+'ΠΔΕ Συγχρημ.'!G66+ΤΑΑ!G66</f>
        <v>0</v>
      </c>
      <c r="H66" s="68">
        <f>'ΠΔΕ Εθνικό'!H66+'ΠΔΕ Συγχρημ.'!H66+ΤΑΑ!H66</f>
        <v>0</v>
      </c>
      <c r="I66" s="68">
        <f>'ΠΔΕ Εθνικό'!I66+'ΠΔΕ Συγχρημ.'!I66+ΤΑΑ!I66</f>
        <v>0</v>
      </c>
      <c r="J66" s="68">
        <f>'ΠΔΕ Εθνικό'!J66+'ΠΔΕ Συγχρημ.'!J66+ΤΑΑ!J66</f>
        <v>0</v>
      </c>
      <c r="K66" s="68">
        <f>'ΠΔΕ Εθνικό'!K66+'ΠΔΕ Συγχρημ.'!K66+ΤΑΑ!K66</f>
        <v>0</v>
      </c>
      <c r="L66" s="68">
        <f>'ΠΔΕ Εθνικό'!L66+'ΠΔΕ Συγχρημ.'!L66+ΤΑΑ!L66</f>
        <v>0</v>
      </c>
      <c r="M66" s="68">
        <f>'ΠΔΕ Εθνικό'!M66+'ΠΔΕ Συγχρημ.'!M66+ΤΑΑ!M66</f>
        <v>0</v>
      </c>
      <c r="N66" s="68">
        <f>'ΠΔΕ Εθνικό'!N66+'ΠΔΕ Συγχρημ.'!N66+ΤΑΑ!N66</f>
        <v>0</v>
      </c>
    </row>
    <row r="67" spans="1:14" ht="15" customHeight="1" x14ac:dyDescent="0.2">
      <c r="A67" s="62">
        <v>33</v>
      </c>
      <c r="B67" s="62">
        <v>52</v>
      </c>
      <c r="C67" s="169" t="s">
        <v>137</v>
      </c>
      <c r="D67" s="169">
        <v>0</v>
      </c>
      <c r="E67" s="169">
        <v>0</v>
      </c>
      <c r="F67" s="68">
        <f>'ΠΔΕ Εθνικό'!F67+'ΠΔΕ Συγχρημ.'!F67+ΤΑΑ!F67</f>
        <v>0</v>
      </c>
      <c r="G67" s="68">
        <f>'ΠΔΕ Εθνικό'!G67+'ΠΔΕ Συγχρημ.'!G67+ΤΑΑ!G67</f>
        <v>0</v>
      </c>
      <c r="H67" s="68">
        <f>'ΠΔΕ Εθνικό'!H67+'ΠΔΕ Συγχρημ.'!H67+ΤΑΑ!H67</f>
        <v>0</v>
      </c>
      <c r="I67" s="68">
        <f>'ΠΔΕ Εθνικό'!I67+'ΠΔΕ Συγχρημ.'!I67+ΤΑΑ!I67</f>
        <v>0</v>
      </c>
      <c r="J67" s="68">
        <f>'ΠΔΕ Εθνικό'!J67+'ΠΔΕ Συγχρημ.'!J67+ΤΑΑ!J67</f>
        <v>0</v>
      </c>
      <c r="K67" s="68">
        <f>'ΠΔΕ Εθνικό'!K67+'ΠΔΕ Συγχρημ.'!K67+ΤΑΑ!K67</f>
        <v>0</v>
      </c>
      <c r="L67" s="68">
        <f>'ΠΔΕ Εθνικό'!L67+'ΠΔΕ Συγχρημ.'!L67+ΤΑΑ!L67</f>
        <v>0</v>
      </c>
      <c r="M67" s="68">
        <f>'ΠΔΕ Εθνικό'!M67+'ΠΔΕ Συγχρημ.'!M67+ΤΑΑ!M67</f>
        <v>0</v>
      </c>
      <c r="N67" s="68">
        <f>'ΠΔΕ Εθνικό'!N67+'ΠΔΕ Συγχρημ.'!N67+ΤΑΑ!N67</f>
        <v>0</v>
      </c>
    </row>
    <row r="68" spans="1:14" ht="15" customHeight="1" x14ac:dyDescent="0.2">
      <c r="A68" s="62">
        <v>34</v>
      </c>
      <c r="B68" s="62">
        <v>53</v>
      </c>
      <c r="C68" s="169" t="s">
        <v>12</v>
      </c>
      <c r="D68" s="169">
        <v>29411</v>
      </c>
      <c r="E68" s="169">
        <v>24835</v>
      </c>
      <c r="F68" s="68">
        <f>'ΠΔΕ Εθνικό'!F68+'ΠΔΕ Συγχρημ.'!F68+ΤΑΑ!F68</f>
        <v>0</v>
      </c>
      <c r="G68" s="68">
        <f>'ΠΔΕ Εθνικό'!G68+'ΠΔΕ Συγχρημ.'!G68+ΤΑΑ!G68</f>
        <v>0</v>
      </c>
      <c r="H68" s="68">
        <f>'ΠΔΕ Εθνικό'!H68+'ΠΔΕ Συγχρημ.'!H68+ΤΑΑ!H68</f>
        <v>0</v>
      </c>
      <c r="I68" s="68">
        <f>'ΠΔΕ Εθνικό'!I68+'ΠΔΕ Συγχρημ.'!I68+ΤΑΑ!I68</f>
        <v>0</v>
      </c>
      <c r="J68" s="68">
        <f>'ΠΔΕ Εθνικό'!J68+'ΠΔΕ Συγχρημ.'!J68+ΤΑΑ!J68</f>
        <v>0</v>
      </c>
      <c r="K68" s="68">
        <f>'ΠΔΕ Εθνικό'!K68+'ΠΔΕ Συγχρημ.'!K68+ΤΑΑ!K68</f>
        <v>0</v>
      </c>
      <c r="L68" s="68">
        <f>'ΠΔΕ Εθνικό'!L68+'ΠΔΕ Συγχρημ.'!L68+ΤΑΑ!L68</f>
        <v>0</v>
      </c>
      <c r="M68" s="68">
        <f>'ΠΔΕ Εθνικό'!M68+'ΠΔΕ Συγχρημ.'!M68+ΤΑΑ!M68</f>
        <v>0</v>
      </c>
      <c r="N68" s="68">
        <f>'ΠΔΕ Εθνικό'!N68+'ΠΔΕ Συγχρημ.'!N68+ΤΑΑ!N68</f>
        <v>0</v>
      </c>
    </row>
    <row r="69" spans="1:14" ht="15" customHeight="1" x14ac:dyDescent="0.2">
      <c r="A69" s="62">
        <v>35</v>
      </c>
      <c r="B69" s="62">
        <v>54</v>
      </c>
      <c r="C69" s="169" t="s">
        <v>10</v>
      </c>
      <c r="D69" s="169">
        <v>1586148</v>
      </c>
      <c r="E69" s="169">
        <v>1410220</v>
      </c>
      <c r="F69" s="68">
        <f>'ΠΔΕ Εθνικό'!F69+'ΠΔΕ Συγχρημ.'!F69+ΤΑΑ!F69</f>
        <v>0</v>
      </c>
      <c r="G69" s="68">
        <f>'ΠΔΕ Εθνικό'!G69+'ΠΔΕ Συγχρημ.'!G69+ΤΑΑ!G69</f>
        <v>0</v>
      </c>
      <c r="H69" s="68">
        <f>'ΠΔΕ Εθνικό'!H69+'ΠΔΕ Συγχρημ.'!H69+ΤΑΑ!H69</f>
        <v>0</v>
      </c>
      <c r="I69" s="68">
        <f>'ΠΔΕ Εθνικό'!I69+'ΠΔΕ Συγχρημ.'!I69+ΤΑΑ!I69</f>
        <v>0</v>
      </c>
      <c r="J69" s="68">
        <f>'ΠΔΕ Εθνικό'!J69+'ΠΔΕ Συγχρημ.'!J69+ΤΑΑ!J69</f>
        <v>0</v>
      </c>
      <c r="K69" s="68">
        <f>'ΠΔΕ Εθνικό'!K69+'ΠΔΕ Συγχρημ.'!K69+ΤΑΑ!K69</f>
        <v>0</v>
      </c>
      <c r="L69" s="68">
        <f>'ΠΔΕ Εθνικό'!L69+'ΠΔΕ Συγχρημ.'!L69+ΤΑΑ!L69</f>
        <v>0</v>
      </c>
      <c r="M69" s="68">
        <f>'ΠΔΕ Εθνικό'!M69+'ΠΔΕ Συγχρημ.'!M69+ΤΑΑ!M69</f>
        <v>0</v>
      </c>
      <c r="N69" s="68">
        <f>'ΠΔΕ Εθνικό'!N69+'ΠΔΕ Συγχρημ.'!N69+ΤΑΑ!N69</f>
        <v>0</v>
      </c>
    </row>
    <row r="70" spans="1:14" ht="15" customHeight="1" x14ac:dyDescent="0.2">
      <c r="A70" s="62">
        <v>36</v>
      </c>
      <c r="B70" s="62">
        <v>57</v>
      </c>
      <c r="C70" s="169" t="s">
        <v>22</v>
      </c>
      <c r="D70" s="169">
        <v>1385</v>
      </c>
      <c r="E70" s="169">
        <v>1430</v>
      </c>
      <c r="F70" s="68">
        <f>'ΠΔΕ Εθνικό'!F70+'ΠΔΕ Συγχρημ.'!F70+ΤΑΑ!F70</f>
        <v>0</v>
      </c>
      <c r="G70" s="68">
        <f>'ΠΔΕ Εθνικό'!G70+'ΠΔΕ Συγχρημ.'!G70+ΤΑΑ!G70</f>
        <v>0</v>
      </c>
      <c r="H70" s="68">
        <f>'ΠΔΕ Εθνικό'!H70+'ΠΔΕ Συγχρημ.'!H70+ΤΑΑ!H70</f>
        <v>0</v>
      </c>
      <c r="I70" s="68">
        <f>'ΠΔΕ Εθνικό'!I70+'ΠΔΕ Συγχρημ.'!I70+ΤΑΑ!I70</f>
        <v>0</v>
      </c>
      <c r="J70" s="68">
        <f>'ΠΔΕ Εθνικό'!J70+'ΠΔΕ Συγχρημ.'!J70+ΤΑΑ!J70</f>
        <v>0</v>
      </c>
      <c r="K70" s="68">
        <f>'ΠΔΕ Εθνικό'!K70+'ΠΔΕ Συγχρημ.'!K70+ΤΑΑ!K70</f>
        <v>0</v>
      </c>
      <c r="L70" s="68">
        <f>'ΠΔΕ Εθνικό'!L70+'ΠΔΕ Συγχρημ.'!L70+ΤΑΑ!L70</f>
        <v>0</v>
      </c>
      <c r="M70" s="68">
        <f>'ΠΔΕ Εθνικό'!M70+'ΠΔΕ Συγχρημ.'!M70+ΤΑΑ!M70</f>
        <v>0</v>
      </c>
      <c r="N70" s="68">
        <f>'ΠΔΕ Εθνικό'!N70+'ΠΔΕ Συγχρημ.'!N70+ΤΑΑ!N70</f>
        <v>0</v>
      </c>
    </row>
    <row r="71" spans="1:14" ht="15" customHeight="1" x14ac:dyDescent="0.2">
      <c r="A71" s="62">
        <v>37</v>
      </c>
      <c r="B71" s="62">
        <v>59</v>
      </c>
      <c r="C71" s="181" t="s">
        <v>34</v>
      </c>
      <c r="D71" s="182"/>
      <c r="E71" s="183"/>
      <c r="F71" s="65">
        <f>'ΠΔΕ Εθνικό'!F71+'ΠΔΕ Συγχρημ.'!F71+ΤΑΑ!F71</f>
        <v>0</v>
      </c>
      <c r="G71" s="65">
        <f>'ΠΔΕ Εθνικό'!G71+'ΠΔΕ Συγχρημ.'!G71+ΤΑΑ!G71</f>
        <v>0</v>
      </c>
      <c r="H71" s="65">
        <f>'ΠΔΕ Εθνικό'!H71+'ΠΔΕ Συγχρημ.'!H71+ΤΑΑ!H71</f>
        <v>0</v>
      </c>
      <c r="I71" s="65">
        <f>'ΠΔΕ Εθνικό'!I71+'ΠΔΕ Συγχρημ.'!I71+ΤΑΑ!I71</f>
        <v>0</v>
      </c>
      <c r="J71" s="65">
        <f>'ΠΔΕ Εθνικό'!J71+'ΠΔΕ Συγχρημ.'!J71+ΤΑΑ!J71</f>
        <v>0</v>
      </c>
      <c r="K71" s="65">
        <f>'ΠΔΕ Εθνικό'!K71+'ΠΔΕ Συγχρημ.'!K71+ΤΑΑ!K71</f>
        <v>0</v>
      </c>
      <c r="L71" s="65">
        <f>'ΠΔΕ Εθνικό'!L71+'ΠΔΕ Συγχρημ.'!L71+ΤΑΑ!L71</f>
        <v>0</v>
      </c>
      <c r="M71" s="65">
        <f>'ΠΔΕ Εθνικό'!M71+'ΠΔΕ Συγχρημ.'!M71+ΤΑΑ!M71</f>
        <v>0</v>
      </c>
      <c r="N71" s="65">
        <f>'ΠΔΕ Εθνικό'!N71+'ΠΔΕ Συγχρημ.'!N71+ΤΑΑ!N71</f>
        <v>0</v>
      </c>
    </row>
    <row r="72" spans="1:14" ht="15" customHeight="1" x14ac:dyDescent="0.2">
      <c r="A72" s="8"/>
      <c r="B72" s="9">
        <v>593</v>
      </c>
      <c r="C72" s="184" t="s">
        <v>50</v>
      </c>
      <c r="D72" s="185"/>
      <c r="E72" s="186"/>
      <c r="F72" s="49">
        <f>'ΠΔΕ Εθνικό'!F72+'ΠΔΕ Συγχρημ.'!F72+ΤΑΑ!F72</f>
        <v>0</v>
      </c>
      <c r="G72" s="49">
        <f>'ΠΔΕ Εθνικό'!G72+'ΠΔΕ Συγχρημ.'!G72+ΤΑΑ!G72</f>
        <v>0</v>
      </c>
      <c r="H72" s="49">
        <f>'ΠΔΕ Εθνικό'!H72+'ΠΔΕ Συγχρημ.'!H72+ΤΑΑ!H72</f>
        <v>0</v>
      </c>
      <c r="I72" s="49">
        <f>'ΠΔΕ Εθνικό'!I72+'ΠΔΕ Συγχρημ.'!I72+ΤΑΑ!I72</f>
        <v>0</v>
      </c>
      <c r="J72" s="49">
        <f>'ΠΔΕ Εθνικό'!J72+'ΠΔΕ Συγχρημ.'!J72+ΤΑΑ!J72</f>
        <v>0</v>
      </c>
      <c r="K72" s="49">
        <f>'ΠΔΕ Εθνικό'!K72+'ΠΔΕ Συγχρημ.'!K72+ΤΑΑ!K72</f>
        <v>0</v>
      </c>
      <c r="L72" s="49">
        <f>'ΠΔΕ Εθνικό'!L72+'ΠΔΕ Συγχρημ.'!L72+ΤΑΑ!L72</f>
        <v>0</v>
      </c>
      <c r="M72" s="49">
        <f>'ΠΔΕ Εθνικό'!M72+'ΠΔΕ Συγχρημ.'!M72+ΤΑΑ!M72</f>
        <v>0</v>
      </c>
      <c r="N72" s="49">
        <f>'ΠΔΕ Εθνικό'!N72+'ΠΔΕ Συγχρημ.'!N72+ΤΑΑ!N72</f>
        <v>0</v>
      </c>
    </row>
    <row r="73" spans="1:14" ht="24" customHeight="1" x14ac:dyDescent="0.2">
      <c r="A73" s="13" t="s">
        <v>60</v>
      </c>
      <c r="B73" s="166" t="s">
        <v>81</v>
      </c>
      <c r="C73" s="167"/>
      <c r="D73" s="167"/>
      <c r="E73" s="168"/>
      <c r="F73" s="33">
        <f>'ΠΔΕ Εθνικό'!F73+'ΠΔΕ Συγχρημ.'!F73+ΤΑΑ!F73</f>
        <v>0</v>
      </c>
      <c r="G73" s="33">
        <f>'ΠΔΕ Εθνικό'!G73+'ΠΔΕ Συγχρημ.'!G73+ΤΑΑ!G73</f>
        <v>0</v>
      </c>
      <c r="H73" s="33">
        <f>'ΠΔΕ Εθνικό'!H73+'ΠΔΕ Συγχρημ.'!H73+ΤΑΑ!H73</f>
        <v>0</v>
      </c>
      <c r="I73" s="33">
        <f>'ΠΔΕ Εθνικό'!I73+'ΠΔΕ Συγχρημ.'!I73+ΤΑΑ!I73</f>
        <v>0</v>
      </c>
      <c r="J73" s="33">
        <f>'ΠΔΕ Εθνικό'!J73+'ΠΔΕ Συγχρημ.'!J73+ΤΑΑ!J73</f>
        <v>0</v>
      </c>
      <c r="K73" s="33">
        <f>'ΠΔΕ Εθνικό'!K73+'ΠΔΕ Συγχρημ.'!K73+ΤΑΑ!K73</f>
        <v>0</v>
      </c>
      <c r="L73" s="33">
        <f>'ΠΔΕ Εθνικό'!L73+'ΠΔΕ Συγχρημ.'!L73+ΤΑΑ!L73</f>
        <v>0</v>
      </c>
      <c r="M73" s="33">
        <f>'ΠΔΕ Εθνικό'!M73+'ΠΔΕ Συγχρημ.'!M73+ΤΑΑ!M73</f>
        <v>0</v>
      </c>
      <c r="N73" s="33">
        <f>'ΠΔΕ Εθνικό'!N73+'ΠΔΕ Συγχρημ.'!N73+ΤΑΑ!N73</f>
        <v>0</v>
      </c>
    </row>
    <row r="74" spans="1:14" ht="24" customHeight="1" x14ac:dyDescent="0.2">
      <c r="A74" s="13" t="s">
        <v>63</v>
      </c>
      <c r="B74" s="204" t="s">
        <v>100</v>
      </c>
      <c r="C74" s="205"/>
      <c r="D74" s="205">
        <v>1688694</v>
      </c>
      <c r="E74" s="206">
        <v>1515740</v>
      </c>
      <c r="F74" s="33">
        <f>'ΠΔΕ Εθνικό'!F74+'ΠΔΕ Συγχρημ.'!F74+ΤΑΑ!F74</f>
        <v>0</v>
      </c>
      <c r="G74" s="33">
        <f>'ΠΔΕ Εθνικό'!G74+'ΠΔΕ Συγχρημ.'!G74+ΤΑΑ!G74</f>
        <v>0</v>
      </c>
      <c r="H74" s="33">
        <f>'ΠΔΕ Εθνικό'!H74+'ΠΔΕ Συγχρημ.'!H74+ΤΑΑ!H74</f>
        <v>0</v>
      </c>
      <c r="I74" s="33">
        <f>'ΠΔΕ Εθνικό'!I74+'ΠΔΕ Συγχρημ.'!I74+ΤΑΑ!I74</f>
        <v>0</v>
      </c>
      <c r="J74" s="33">
        <f>'ΠΔΕ Εθνικό'!J74+'ΠΔΕ Συγχρημ.'!J74+ΤΑΑ!J74</f>
        <v>0</v>
      </c>
      <c r="K74" s="33">
        <f>'ΠΔΕ Εθνικό'!K74+'ΠΔΕ Συγχρημ.'!K74+ΤΑΑ!K74</f>
        <v>0</v>
      </c>
      <c r="L74" s="33">
        <f>'ΠΔΕ Εθνικό'!L74+'ΠΔΕ Συγχρημ.'!L74+ΤΑΑ!L74</f>
        <v>0</v>
      </c>
      <c r="M74" s="33">
        <f>'ΠΔΕ Εθνικό'!M74+'ΠΔΕ Συγχρημ.'!M74+ΤΑΑ!M74</f>
        <v>0</v>
      </c>
      <c r="N74" s="33">
        <f>'ΠΔΕ Εθνικό'!N74+'ΠΔΕ Συγχρημ.'!N74+ΤΑΑ!N74</f>
        <v>0</v>
      </c>
    </row>
    <row r="75" spans="1:14" ht="24" customHeight="1" x14ac:dyDescent="0.2">
      <c r="A75" s="61" t="s">
        <v>80</v>
      </c>
      <c r="B75" s="193" t="s">
        <v>82</v>
      </c>
      <c r="C75" s="194"/>
      <c r="D75" s="194">
        <v>1688694</v>
      </c>
      <c r="E75" s="195">
        <v>1515740</v>
      </c>
      <c r="F75" s="69">
        <f>'ΠΔΕ Εθνικό'!F75+'ΠΔΕ Συγχρημ.'!F75+ΤΑΑ!F75</f>
        <v>0</v>
      </c>
      <c r="G75" s="69">
        <f>'ΠΔΕ Εθνικό'!G75+'ΠΔΕ Συγχρημ.'!G75+ΤΑΑ!G75</f>
        <v>0</v>
      </c>
      <c r="H75" s="69">
        <f>'ΠΔΕ Εθνικό'!H75+'ΠΔΕ Συγχρημ.'!H75+ΤΑΑ!H75</f>
        <v>0</v>
      </c>
      <c r="I75" s="69">
        <f>'ΠΔΕ Εθνικό'!I75+'ΠΔΕ Συγχρημ.'!I75+ΤΑΑ!I75</f>
        <v>0</v>
      </c>
      <c r="J75" s="69">
        <f>'ΠΔΕ Εθνικό'!J75+'ΠΔΕ Συγχρημ.'!J75+ΤΑΑ!J75</f>
        <v>0</v>
      </c>
      <c r="K75" s="69">
        <f>'ΠΔΕ Εθνικό'!K75+'ΠΔΕ Συγχρημ.'!K75+ΤΑΑ!K75</f>
        <v>0</v>
      </c>
      <c r="L75" s="69">
        <f>'ΠΔΕ Εθνικό'!L75+'ΠΔΕ Συγχρημ.'!L75+ΤΑΑ!L75</f>
        <v>0</v>
      </c>
      <c r="M75" s="69">
        <f>'ΠΔΕ Εθνικό'!M75+'ΠΔΕ Συγχρημ.'!M75+ΤΑΑ!M75</f>
        <v>0</v>
      </c>
      <c r="N75" s="69">
        <f>'ΠΔΕ Εθνικό'!N75+'ΠΔΕ Συγχρημ.'!N75+ΤΑΑ!N75</f>
        <v>0</v>
      </c>
    </row>
    <row r="77" spans="1:14" ht="18.75" customHeight="1" x14ac:dyDescent="0.2">
      <c r="B77" s="207" t="s">
        <v>111</v>
      </c>
      <c r="C77" s="207"/>
      <c r="D77" s="207"/>
      <c r="E77" s="207"/>
      <c r="F77" s="73"/>
      <c r="K77" s="44"/>
      <c r="L77" s="44"/>
      <c r="M77" s="44"/>
      <c r="N77" s="74"/>
    </row>
    <row r="78" spans="1:14" x14ac:dyDescent="0.2">
      <c r="A78" s="15"/>
      <c r="B78" s="75"/>
      <c r="C78" s="75"/>
      <c r="D78" s="75"/>
      <c r="E78" s="75"/>
      <c r="F78" s="73"/>
      <c r="G78" s="29"/>
      <c r="H78" s="29"/>
      <c r="I78" s="29"/>
      <c r="J78" s="29"/>
      <c r="K78" s="44"/>
      <c r="L78" s="44"/>
      <c r="M78" s="44"/>
      <c r="N78" s="74"/>
    </row>
    <row r="79" spans="1:14" x14ac:dyDescent="0.2">
      <c r="A79" s="15"/>
      <c r="B79" s="26"/>
      <c r="C79" s="212" t="s">
        <v>115</v>
      </c>
      <c r="D79" s="212"/>
      <c r="E79" s="212"/>
      <c r="F79" s="93">
        <f t="shared" ref="F79:N80" si="0">F9</f>
        <v>2024</v>
      </c>
      <c r="G79" s="93">
        <f t="shared" si="0"/>
        <v>2025</v>
      </c>
      <c r="H79" s="93">
        <f t="shared" si="0"/>
        <v>2025</v>
      </c>
      <c r="I79" s="93">
        <f t="shared" si="0"/>
        <v>2025</v>
      </c>
      <c r="J79" s="93">
        <f t="shared" si="0"/>
        <v>2025</v>
      </c>
      <c r="K79" s="93">
        <f t="shared" si="0"/>
        <v>2026</v>
      </c>
      <c r="L79" s="93">
        <f t="shared" si="0"/>
        <v>2027</v>
      </c>
      <c r="M79" s="93">
        <f t="shared" si="0"/>
        <v>2028</v>
      </c>
      <c r="N79" s="93">
        <f t="shared" si="0"/>
        <v>2029</v>
      </c>
    </row>
    <row r="80" spans="1:14" ht="38.25" x14ac:dyDescent="0.2">
      <c r="A80" s="15"/>
      <c r="B80" s="26"/>
      <c r="C80" s="212"/>
      <c r="D80" s="212"/>
      <c r="E80" s="212"/>
      <c r="F80" s="93" t="str">
        <f t="shared" si="0"/>
        <v>Πραγματοποιήσεις</v>
      </c>
      <c r="G80" s="93" t="str">
        <f t="shared" si="0"/>
        <v>Αρχικός Προϋπολογισμός</v>
      </c>
      <c r="H80" s="93" t="str">
        <f t="shared" si="0"/>
        <v>Διαμόρφωση (αρχικός Π/Υ + τροποποιήσεις)</v>
      </c>
      <c r="I80" s="93" t="str">
        <f t="shared" si="0"/>
        <v>Εκτέλεση Α' Εξαμήνου</v>
      </c>
      <c r="J80" s="93" t="str">
        <f t="shared" si="0"/>
        <v>Εκτιμήσεις πραγματοποιήσεων έτους</v>
      </c>
      <c r="K80" s="93" t="str">
        <f t="shared" si="0"/>
        <v>Προβλέψεις</v>
      </c>
      <c r="L80" s="93" t="str">
        <f t="shared" si="0"/>
        <v>Προβλέψεις</v>
      </c>
      <c r="M80" s="93" t="str">
        <f t="shared" si="0"/>
        <v>Προβλέψεις</v>
      </c>
      <c r="N80" s="93" t="str">
        <f t="shared" si="0"/>
        <v>Προβλέψεις</v>
      </c>
    </row>
    <row r="81" spans="1:17" ht="27.75" customHeight="1" x14ac:dyDescent="0.2">
      <c r="A81" s="15"/>
      <c r="B81" s="18"/>
      <c r="C81" s="213" t="s">
        <v>104</v>
      </c>
      <c r="D81" s="214"/>
      <c r="E81" s="215"/>
      <c r="F81" s="146">
        <f>'ΠΔΕ Εθνικό'!F81+'ΠΔΕ Συγχρημ.'!F81+ΤΑΑ!F81</f>
        <v>0</v>
      </c>
      <c r="G81" s="146">
        <f>'ΠΔΕ Εθνικό'!G81+'ΠΔΕ Συγχρημ.'!G81+ΤΑΑ!G81</f>
        <v>0</v>
      </c>
      <c r="H81" s="147"/>
      <c r="I81" s="146">
        <f>'ΠΔΕ Εθνικό'!I81+'ΠΔΕ Συγχρημ.'!I81+ΤΑΑ!I81</f>
        <v>0</v>
      </c>
      <c r="J81" s="146">
        <f>'ΠΔΕ Εθνικό'!J81+'ΠΔΕ Συγχρημ.'!J81+ΤΑΑ!J81</f>
        <v>0</v>
      </c>
      <c r="K81" s="146">
        <f>'ΠΔΕ Εθνικό'!K81+'ΠΔΕ Συγχρημ.'!K81+ΤΑΑ!K81</f>
        <v>0</v>
      </c>
      <c r="L81" s="147"/>
      <c r="M81" s="147"/>
      <c r="N81" s="147"/>
    </row>
    <row r="82" spans="1:17" ht="27.75" customHeight="1" x14ac:dyDescent="0.2">
      <c r="A82" s="15"/>
      <c r="B82" s="18"/>
      <c r="C82" s="208" t="s">
        <v>105</v>
      </c>
      <c r="D82" s="208"/>
      <c r="E82" s="208"/>
      <c r="F82" s="146">
        <f>'ΠΔΕ Εθνικό'!F82+'ΠΔΕ Συγχρημ.'!F82+ΤΑΑ!F82</f>
        <v>0</v>
      </c>
      <c r="G82" s="146">
        <f>'ΠΔΕ Εθνικό'!G82+'ΠΔΕ Συγχρημ.'!G82+ΤΑΑ!G82</f>
        <v>0</v>
      </c>
      <c r="H82" s="147"/>
      <c r="I82" s="146">
        <f>'ΠΔΕ Εθνικό'!I82+'ΠΔΕ Συγχρημ.'!I82+ΤΑΑ!I82</f>
        <v>0</v>
      </c>
      <c r="J82" s="146">
        <f>'ΠΔΕ Εθνικό'!J82+'ΠΔΕ Συγχρημ.'!J82+ΤΑΑ!J82</f>
        <v>0</v>
      </c>
      <c r="K82" s="146">
        <f>'ΠΔΕ Εθνικό'!K82+'ΠΔΕ Συγχρημ.'!K82+ΤΑΑ!K82</f>
        <v>0</v>
      </c>
      <c r="L82" s="147"/>
      <c r="M82" s="147"/>
      <c r="N82" s="147"/>
    </row>
    <row r="83" spans="1:17" ht="26.25" customHeight="1" thickBot="1" x14ac:dyDescent="0.25">
      <c r="A83" s="15"/>
      <c r="B83" s="18"/>
      <c r="C83" s="216" t="s">
        <v>106</v>
      </c>
      <c r="D83" s="216"/>
      <c r="E83" s="216">
        <f>E81-E82</f>
        <v>0</v>
      </c>
      <c r="F83" s="76">
        <f>F81-F82</f>
        <v>0</v>
      </c>
      <c r="G83" s="76">
        <f t="shared" ref="G83:J83" si="1">G81-G82</f>
        <v>0</v>
      </c>
      <c r="H83" s="145"/>
      <c r="I83" s="76">
        <f t="shared" si="1"/>
        <v>0</v>
      </c>
      <c r="J83" s="76">
        <f t="shared" si="1"/>
        <v>0</v>
      </c>
      <c r="K83" s="76">
        <f t="shared" ref="K83" si="2">K81-K82</f>
        <v>0</v>
      </c>
      <c r="L83" s="145"/>
      <c r="M83" s="145"/>
      <c r="N83" s="145"/>
    </row>
    <row r="84" spans="1:17" ht="13.5" thickTop="1" x14ac:dyDescent="0.2">
      <c r="C84" s="45" t="s">
        <v>138</v>
      </c>
    </row>
    <row r="85" spans="1:17" ht="18.75" customHeight="1" x14ac:dyDescent="0.2">
      <c r="A85" s="15"/>
      <c r="B85" s="207" t="s">
        <v>113</v>
      </c>
      <c r="C85" s="207"/>
      <c r="D85" s="207"/>
      <c r="E85" s="207"/>
    </row>
    <row r="86" spans="1:17" s="18" customFormat="1" x14ac:dyDescent="0.2">
      <c r="A86" s="15"/>
      <c r="B86" s="16" t="s">
        <v>42</v>
      </c>
      <c r="C86" s="17"/>
      <c r="F86" s="53"/>
      <c r="G86" s="29"/>
      <c r="H86" s="29"/>
      <c r="I86" s="29"/>
      <c r="J86" s="29"/>
      <c r="K86" s="29"/>
      <c r="L86" s="29"/>
      <c r="M86" s="29"/>
      <c r="N86" s="29"/>
      <c r="Q86" s="19"/>
    </row>
    <row r="87" spans="1:17" s="18" customFormat="1" x14ac:dyDescent="0.2">
      <c r="A87" s="15"/>
      <c r="B87" s="16"/>
      <c r="C87" s="17"/>
      <c r="F87" s="53"/>
      <c r="G87" s="29"/>
      <c r="H87" s="29"/>
      <c r="I87" s="29"/>
      <c r="J87" s="29"/>
      <c r="K87" s="29"/>
      <c r="L87" s="29"/>
      <c r="M87" s="29"/>
      <c r="N87" s="29"/>
      <c r="Q87" s="19"/>
    </row>
    <row r="88" spans="1:17" s="18" customFormat="1" ht="15" customHeight="1" x14ac:dyDescent="0.2">
      <c r="A88" s="15"/>
      <c r="C88" s="217" t="s">
        <v>115</v>
      </c>
      <c r="D88" s="217"/>
      <c r="E88" s="217"/>
      <c r="F88" s="96">
        <f t="shared" ref="F88:N88" si="3">F9</f>
        <v>2024</v>
      </c>
      <c r="G88" s="96">
        <f t="shared" si="3"/>
        <v>2025</v>
      </c>
      <c r="H88" s="96">
        <f t="shared" si="3"/>
        <v>2025</v>
      </c>
      <c r="I88" s="96">
        <f t="shared" si="3"/>
        <v>2025</v>
      </c>
      <c r="J88" s="96">
        <f t="shared" si="3"/>
        <v>2025</v>
      </c>
      <c r="K88" s="96">
        <f t="shared" si="3"/>
        <v>2026</v>
      </c>
      <c r="L88" s="96">
        <f t="shared" si="3"/>
        <v>2027</v>
      </c>
      <c r="M88" s="96">
        <f t="shared" si="3"/>
        <v>2028</v>
      </c>
      <c r="N88" s="96">
        <f t="shared" si="3"/>
        <v>2029</v>
      </c>
      <c r="Q88" s="19"/>
    </row>
    <row r="89" spans="1:17" s="18" customFormat="1" ht="36" x14ac:dyDescent="0.25">
      <c r="A89" s="15"/>
      <c r="B89" s="6"/>
      <c r="C89" s="217"/>
      <c r="D89" s="217"/>
      <c r="E89" s="217"/>
      <c r="F89" s="96" t="str">
        <f t="shared" ref="F89:N89" si="4">F10</f>
        <v>Πραγματοποιήσεις</v>
      </c>
      <c r="G89" s="96" t="str">
        <f t="shared" si="4"/>
        <v>Αρχικός Προϋπολογισμός</v>
      </c>
      <c r="H89" s="96" t="str">
        <f t="shared" si="4"/>
        <v>Διαμόρφωση (αρχικός Π/Υ + τροποποιήσεις)</v>
      </c>
      <c r="I89" s="96" t="str">
        <f t="shared" si="4"/>
        <v>Εκτέλεση Α' Εξαμήνου</v>
      </c>
      <c r="J89" s="96" t="str">
        <f t="shared" si="4"/>
        <v>Εκτιμήσεις πραγματοποιήσεων έτους</v>
      </c>
      <c r="K89" s="96" t="str">
        <f t="shared" si="4"/>
        <v>Προβλέψεις</v>
      </c>
      <c r="L89" s="96" t="str">
        <f t="shared" si="4"/>
        <v>Προβλέψεις</v>
      </c>
      <c r="M89" s="96" t="str">
        <f t="shared" si="4"/>
        <v>Προβλέψεις</v>
      </c>
      <c r="N89" s="96" t="str">
        <f t="shared" si="4"/>
        <v>Προβλέψεις</v>
      </c>
      <c r="Q89" s="19"/>
    </row>
    <row r="90" spans="1:17" s="18" customFormat="1" ht="13.5" thickBot="1" x14ac:dyDescent="0.25">
      <c r="A90" s="15"/>
      <c r="B90" s="20" t="s">
        <v>47</v>
      </c>
      <c r="C90" s="199" t="s">
        <v>44</v>
      </c>
      <c r="D90" s="199"/>
      <c r="E90" s="199"/>
      <c r="F90" s="54">
        <f>F94+F95+F96+F91</f>
        <v>0</v>
      </c>
      <c r="G90" s="54">
        <f t="shared" ref="G90:N90" si="5">G94+G95+G96+G91</f>
        <v>0</v>
      </c>
      <c r="H90" s="54">
        <f t="shared" si="5"/>
        <v>0</v>
      </c>
      <c r="I90" s="54">
        <f t="shared" si="5"/>
        <v>0</v>
      </c>
      <c r="J90" s="54">
        <f t="shared" si="5"/>
        <v>0</v>
      </c>
      <c r="K90" s="54">
        <f t="shared" si="5"/>
        <v>0</v>
      </c>
      <c r="L90" s="54">
        <f t="shared" si="5"/>
        <v>0</v>
      </c>
      <c r="M90" s="54">
        <f t="shared" si="5"/>
        <v>0</v>
      </c>
      <c r="N90" s="54">
        <f t="shared" si="5"/>
        <v>0</v>
      </c>
      <c r="Q90" s="19"/>
    </row>
    <row r="91" spans="1:17" s="18" customFormat="1" x14ac:dyDescent="0.2">
      <c r="A91" s="15"/>
      <c r="B91" s="43">
        <v>11</v>
      </c>
      <c r="C91" s="238" t="s">
        <v>35</v>
      </c>
      <c r="D91" s="239"/>
      <c r="E91" s="240"/>
      <c r="F91" s="47">
        <f t="shared" ref="F91:N91" si="6">F12</f>
        <v>0</v>
      </c>
      <c r="G91" s="47">
        <f t="shared" si="6"/>
        <v>0</v>
      </c>
      <c r="H91" s="47">
        <f t="shared" si="6"/>
        <v>0</v>
      </c>
      <c r="I91" s="47">
        <f t="shared" si="6"/>
        <v>0</v>
      </c>
      <c r="J91" s="47">
        <f t="shared" si="6"/>
        <v>0</v>
      </c>
      <c r="K91" s="47">
        <f t="shared" si="6"/>
        <v>0</v>
      </c>
      <c r="L91" s="47">
        <f t="shared" si="6"/>
        <v>0</v>
      </c>
      <c r="M91" s="47">
        <f t="shared" si="6"/>
        <v>0</v>
      </c>
      <c r="N91" s="47">
        <f t="shared" si="6"/>
        <v>0</v>
      </c>
      <c r="Q91" s="19"/>
    </row>
    <row r="92" spans="1:17" s="18" customFormat="1" x14ac:dyDescent="0.2">
      <c r="A92" s="15"/>
      <c r="B92" s="34"/>
      <c r="C92" s="237" t="s">
        <v>56</v>
      </c>
      <c r="D92" s="237"/>
      <c r="E92" s="237"/>
      <c r="F92" s="55"/>
      <c r="G92" s="55"/>
      <c r="H92" s="55"/>
      <c r="I92" s="55"/>
      <c r="J92" s="55"/>
      <c r="K92" s="55"/>
      <c r="L92" s="55"/>
      <c r="M92" s="55"/>
      <c r="N92" s="55"/>
      <c r="Q92" s="19"/>
    </row>
    <row r="93" spans="1:17" s="18" customFormat="1" x14ac:dyDescent="0.2">
      <c r="A93" s="15"/>
      <c r="B93" s="37" t="s">
        <v>67</v>
      </c>
      <c r="C93" s="209" t="s">
        <v>55</v>
      </c>
      <c r="D93" s="210"/>
      <c r="E93" s="211"/>
      <c r="F93" s="56"/>
      <c r="G93" s="56"/>
      <c r="H93" s="56"/>
      <c r="I93" s="56"/>
      <c r="J93" s="56"/>
      <c r="K93" s="56"/>
      <c r="L93" s="56"/>
      <c r="M93" s="56"/>
      <c r="N93" s="56"/>
      <c r="Q93" s="19"/>
    </row>
    <row r="94" spans="1:17" s="18" customFormat="1" x14ac:dyDescent="0.2">
      <c r="A94" s="15"/>
      <c r="B94" s="37" t="s">
        <v>67</v>
      </c>
      <c r="C94" s="209" t="s">
        <v>68</v>
      </c>
      <c r="D94" s="210"/>
      <c r="E94" s="211"/>
      <c r="F94" s="55">
        <f t="shared" ref="F94:N94" si="7">F15+F17</f>
        <v>0</v>
      </c>
      <c r="G94" s="55">
        <f t="shared" si="7"/>
        <v>0</v>
      </c>
      <c r="H94" s="55">
        <f t="shared" si="7"/>
        <v>0</v>
      </c>
      <c r="I94" s="55">
        <f t="shared" si="7"/>
        <v>0</v>
      </c>
      <c r="J94" s="55">
        <f t="shared" si="7"/>
        <v>0</v>
      </c>
      <c r="K94" s="55">
        <f t="shared" si="7"/>
        <v>0</v>
      </c>
      <c r="L94" s="55">
        <f t="shared" si="7"/>
        <v>0</v>
      </c>
      <c r="M94" s="55">
        <f t="shared" si="7"/>
        <v>0</v>
      </c>
      <c r="N94" s="55">
        <f t="shared" si="7"/>
        <v>0</v>
      </c>
      <c r="O94" s="21"/>
      <c r="Q94" s="19"/>
    </row>
    <row r="95" spans="1:17" s="18" customFormat="1" x14ac:dyDescent="0.2">
      <c r="A95" s="15"/>
      <c r="B95" s="38" t="s">
        <v>85</v>
      </c>
      <c r="C95" s="237" t="s">
        <v>28</v>
      </c>
      <c r="D95" s="237"/>
      <c r="E95" s="237"/>
      <c r="F95" s="55">
        <f t="shared" ref="F95:N95" si="8">F20+F22</f>
        <v>0</v>
      </c>
      <c r="G95" s="55">
        <f t="shared" si="8"/>
        <v>0</v>
      </c>
      <c r="H95" s="55">
        <f t="shared" si="8"/>
        <v>0</v>
      </c>
      <c r="I95" s="55">
        <f t="shared" si="8"/>
        <v>0</v>
      </c>
      <c r="J95" s="55">
        <f t="shared" si="8"/>
        <v>0</v>
      </c>
      <c r="K95" s="55">
        <f t="shared" si="8"/>
        <v>0</v>
      </c>
      <c r="L95" s="55">
        <f t="shared" si="8"/>
        <v>0</v>
      </c>
      <c r="M95" s="55">
        <f t="shared" si="8"/>
        <v>0</v>
      </c>
      <c r="N95" s="55">
        <f t="shared" si="8"/>
        <v>0</v>
      </c>
      <c r="Q95" s="19"/>
    </row>
    <row r="96" spans="1:17" s="18" customFormat="1" ht="25.5" x14ac:dyDescent="0.2">
      <c r="A96" s="15"/>
      <c r="B96" s="4" t="s">
        <v>86</v>
      </c>
      <c r="C96" s="237" t="s">
        <v>43</v>
      </c>
      <c r="D96" s="237"/>
      <c r="E96" s="237"/>
      <c r="F96" s="55">
        <f t="shared" ref="F96:N96" si="9">F13+F14-F15-F17+F18+F19-F20-F22</f>
        <v>0</v>
      </c>
      <c r="G96" s="55">
        <f t="shared" si="9"/>
        <v>0</v>
      </c>
      <c r="H96" s="55">
        <f t="shared" si="9"/>
        <v>0</v>
      </c>
      <c r="I96" s="55">
        <f t="shared" si="9"/>
        <v>0</v>
      </c>
      <c r="J96" s="55">
        <f t="shared" si="9"/>
        <v>0</v>
      </c>
      <c r="K96" s="55">
        <f t="shared" si="9"/>
        <v>0</v>
      </c>
      <c r="L96" s="55">
        <f t="shared" si="9"/>
        <v>0</v>
      </c>
      <c r="M96" s="55">
        <f t="shared" si="9"/>
        <v>0</v>
      </c>
      <c r="N96" s="55">
        <f t="shared" si="9"/>
        <v>0</v>
      </c>
      <c r="O96" s="21"/>
      <c r="P96" s="22"/>
      <c r="Q96" s="19"/>
    </row>
    <row r="97" spans="1:17" s="18" customFormat="1" x14ac:dyDescent="0.2">
      <c r="A97" s="15"/>
      <c r="B97" s="2"/>
      <c r="C97" s="199" t="s">
        <v>45</v>
      </c>
      <c r="D97" s="199"/>
      <c r="E97" s="199"/>
      <c r="F97" s="33">
        <f>F98+F99+F100+F102+F101</f>
        <v>0</v>
      </c>
      <c r="G97" s="33">
        <f t="shared" ref="G97:N97" si="10">G98+G99+G100+G102+G101</f>
        <v>0</v>
      </c>
      <c r="H97" s="33">
        <f t="shared" si="10"/>
        <v>0</v>
      </c>
      <c r="I97" s="33">
        <f t="shared" si="10"/>
        <v>0</v>
      </c>
      <c r="J97" s="33">
        <f t="shared" si="10"/>
        <v>0</v>
      </c>
      <c r="K97" s="33">
        <f t="shared" si="10"/>
        <v>0</v>
      </c>
      <c r="L97" s="33">
        <f t="shared" si="10"/>
        <v>0</v>
      </c>
      <c r="M97" s="33">
        <f t="shared" si="10"/>
        <v>0</v>
      </c>
      <c r="N97" s="33">
        <f t="shared" si="10"/>
        <v>0</v>
      </c>
      <c r="Q97" s="19"/>
    </row>
    <row r="98" spans="1:17" s="18" customFormat="1" ht="28.5" customHeight="1" x14ac:dyDescent="0.2">
      <c r="A98" s="15"/>
      <c r="B98" s="35">
        <v>21</v>
      </c>
      <c r="C98" s="228" t="s">
        <v>16</v>
      </c>
      <c r="D98" s="229"/>
      <c r="E98" s="230"/>
      <c r="F98" s="55">
        <f t="shared" ref="F98:N98" si="11">F27</f>
        <v>0</v>
      </c>
      <c r="G98" s="55">
        <f t="shared" si="11"/>
        <v>0</v>
      </c>
      <c r="H98" s="55">
        <f t="shared" si="11"/>
        <v>0</v>
      </c>
      <c r="I98" s="55">
        <f t="shared" si="11"/>
        <v>0</v>
      </c>
      <c r="J98" s="55">
        <f t="shared" si="11"/>
        <v>0</v>
      </c>
      <c r="K98" s="55">
        <f t="shared" si="11"/>
        <v>0</v>
      </c>
      <c r="L98" s="55">
        <f t="shared" si="11"/>
        <v>0</v>
      </c>
      <c r="M98" s="55">
        <f t="shared" si="11"/>
        <v>0</v>
      </c>
      <c r="N98" s="55">
        <f t="shared" si="11"/>
        <v>0</v>
      </c>
      <c r="Q98" s="19"/>
    </row>
    <row r="99" spans="1:17" s="18" customFormat="1" x14ac:dyDescent="0.2">
      <c r="A99" s="15"/>
      <c r="B99" s="37">
        <v>26</v>
      </c>
      <c r="C99" s="225" t="s">
        <v>28</v>
      </c>
      <c r="D99" s="226"/>
      <c r="E99" s="227"/>
      <c r="F99" s="55">
        <f t="shared" ref="F99:N99" si="12">F38</f>
        <v>0</v>
      </c>
      <c r="G99" s="55">
        <f t="shared" si="12"/>
        <v>0</v>
      </c>
      <c r="H99" s="55">
        <f t="shared" si="12"/>
        <v>0</v>
      </c>
      <c r="I99" s="55">
        <f t="shared" si="12"/>
        <v>0</v>
      </c>
      <c r="J99" s="55">
        <f t="shared" si="12"/>
        <v>0</v>
      </c>
      <c r="K99" s="55">
        <f t="shared" si="12"/>
        <v>0</v>
      </c>
      <c r="L99" s="55">
        <f t="shared" si="12"/>
        <v>0</v>
      </c>
      <c r="M99" s="55">
        <f t="shared" si="12"/>
        <v>0</v>
      </c>
      <c r="N99" s="55">
        <f t="shared" si="12"/>
        <v>0</v>
      </c>
      <c r="O99" s="39"/>
      <c r="Q99" s="19"/>
    </row>
    <row r="100" spans="1:17" s="18" customFormat="1" x14ac:dyDescent="0.2">
      <c r="A100" s="85"/>
      <c r="B100" s="37">
        <v>23</v>
      </c>
      <c r="C100" s="225" t="s">
        <v>5</v>
      </c>
      <c r="D100" s="226"/>
      <c r="E100" s="227"/>
      <c r="F100" s="55">
        <f t="shared" ref="F100:N100" si="13">F32</f>
        <v>0</v>
      </c>
      <c r="G100" s="55">
        <f t="shared" si="13"/>
        <v>0</v>
      </c>
      <c r="H100" s="55">
        <f t="shared" si="13"/>
        <v>0</v>
      </c>
      <c r="I100" s="55">
        <f t="shared" si="13"/>
        <v>0</v>
      </c>
      <c r="J100" s="55">
        <f t="shared" si="13"/>
        <v>0</v>
      </c>
      <c r="K100" s="55">
        <f t="shared" si="13"/>
        <v>0</v>
      </c>
      <c r="L100" s="55">
        <f t="shared" si="13"/>
        <v>0</v>
      </c>
      <c r="M100" s="55">
        <f t="shared" si="13"/>
        <v>0</v>
      </c>
      <c r="N100" s="55">
        <f t="shared" si="13"/>
        <v>0</v>
      </c>
      <c r="O100" s="31"/>
      <c r="Q100" s="19"/>
    </row>
    <row r="101" spans="1:17" s="18" customFormat="1" x14ac:dyDescent="0.2">
      <c r="A101" s="14"/>
      <c r="B101" s="37" t="s">
        <v>77</v>
      </c>
      <c r="C101" s="225" t="s">
        <v>74</v>
      </c>
      <c r="D101" s="226"/>
      <c r="E101" s="227"/>
      <c r="F101" s="55">
        <f t="shared" ref="F101:N101" si="14">F41-F23</f>
        <v>0</v>
      </c>
      <c r="G101" s="55">
        <f t="shared" si="14"/>
        <v>0</v>
      </c>
      <c r="H101" s="55">
        <f t="shared" si="14"/>
        <v>0</v>
      </c>
      <c r="I101" s="55">
        <f t="shared" si="14"/>
        <v>0</v>
      </c>
      <c r="J101" s="55">
        <f t="shared" si="14"/>
        <v>0</v>
      </c>
      <c r="K101" s="55">
        <f t="shared" si="14"/>
        <v>0</v>
      </c>
      <c r="L101" s="55">
        <f t="shared" si="14"/>
        <v>0</v>
      </c>
      <c r="M101" s="55">
        <f t="shared" si="14"/>
        <v>0</v>
      </c>
      <c r="N101" s="55">
        <f t="shared" si="14"/>
        <v>0</v>
      </c>
      <c r="O101" s="31"/>
      <c r="Q101" s="19"/>
    </row>
    <row r="102" spans="1:17" s="18" customFormat="1" ht="38.25" x14ac:dyDescent="0.2">
      <c r="A102" s="15"/>
      <c r="B102" s="35" t="s">
        <v>78</v>
      </c>
      <c r="C102" s="228" t="s">
        <v>64</v>
      </c>
      <c r="D102" s="229"/>
      <c r="E102" s="230"/>
      <c r="F102" s="55">
        <f t="shared" ref="F102:N102" si="15">F31+F33+F37+F39+F40+F42-F24+F43-F25</f>
        <v>0</v>
      </c>
      <c r="G102" s="55">
        <f t="shared" si="15"/>
        <v>0</v>
      </c>
      <c r="H102" s="55">
        <f t="shared" si="15"/>
        <v>0</v>
      </c>
      <c r="I102" s="55">
        <f t="shared" si="15"/>
        <v>0</v>
      </c>
      <c r="J102" s="55">
        <f t="shared" si="15"/>
        <v>0</v>
      </c>
      <c r="K102" s="55">
        <f t="shared" si="15"/>
        <v>0</v>
      </c>
      <c r="L102" s="55">
        <f t="shared" si="15"/>
        <v>0</v>
      </c>
      <c r="M102" s="55">
        <f t="shared" si="15"/>
        <v>0</v>
      </c>
      <c r="N102" s="55">
        <f t="shared" si="15"/>
        <v>0</v>
      </c>
      <c r="Q102" s="19"/>
    </row>
    <row r="103" spans="1:17" s="18" customFormat="1" ht="21.75" customHeight="1" x14ac:dyDescent="0.2">
      <c r="A103" s="15"/>
      <c r="B103" s="3"/>
      <c r="C103" s="166" t="s">
        <v>46</v>
      </c>
      <c r="D103" s="167"/>
      <c r="E103" s="168"/>
      <c r="F103" s="33">
        <f>F90-F97</f>
        <v>0</v>
      </c>
      <c r="G103" s="33">
        <f t="shared" ref="G103:N103" si="16">G90-G97</f>
        <v>0</v>
      </c>
      <c r="H103" s="33">
        <f t="shared" si="16"/>
        <v>0</v>
      </c>
      <c r="I103" s="33">
        <f t="shared" si="16"/>
        <v>0</v>
      </c>
      <c r="J103" s="33">
        <f t="shared" si="16"/>
        <v>0</v>
      </c>
      <c r="K103" s="33">
        <f t="shared" si="16"/>
        <v>0</v>
      </c>
      <c r="L103" s="33">
        <f t="shared" si="16"/>
        <v>0</v>
      </c>
      <c r="M103" s="33">
        <f t="shared" si="16"/>
        <v>0</v>
      </c>
      <c r="N103" s="33">
        <f t="shared" si="16"/>
        <v>0</v>
      </c>
      <c r="P103" s="24"/>
      <c r="Q103" s="19"/>
    </row>
    <row r="104" spans="1:17" s="18" customFormat="1" ht="33" customHeight="1" x14ac:dyDescent="0.2">
      <c r="A104" s="15"/>
      <c r="B104" s="2"/>
      <c r="C104" s="231" t="s">
        <v>101</v>
      </c>
      <c r="D104" s="232"/>
      <c r="E104" s="233"/>
      <c r="F104" s="51">
        <f>F45</f>
        <v>0</v>
      </c>
      <c r="G104" s="51">
        <f>G45</f>
        <v>0</v>
      </c>
      <c r="H104" s="153"/>
      <c r="I104" s="51">
        <f>I45</f>
        <v>0</v>
      </c>
      <c r="J104" s="51">
        <f>J45</f>
        <v>0</v>
      </c>
      <c r="K104" s="51">
        <f>K45</f>
        <v>0</v>
      </c>
      <c r="L104" s="153"/>
      <c r="M104" s="153"/>
      <c r="N104" s="153"/>
      <c r="Q104" s="19"/>
    </row>
    <row r="105" spans="1:17" s="18" customFormat="1" x14ac:dyDescent="0.2">
      <c r="A105" s="15"/>
      <c r="B105" s="23">
        <v>13901</v>
      </c>
      <c r="C105" s="201" t="s">
        <v>48</v>
      </c>
      <c r="D105" s="202"/>
      <c r="E105" s="203"/>
      <c r="F105" s="71">
        <f>F46</f>
        <v>0</v>
      </c>
      <c r="G105" s="154"/>
      <c r="H105" s="71">
        <f>H46</f>
        <v>0</v>
      </c>
      <c r="I105" s="71">
        <f>I46</f>
        <v>0</v>
      </c>
      <c r="J105" s="71">
        <f>J46</f>
        <v>0</v>
      </c>
      <c r="K105" s="154"/>
      <c r="L105" s="154"/>
      <c r="M105" s="154"/>
      <c r="N105" s="154"/>
      <c r="O105" s="15"/>
      <c r="Q105" s="19"/>
    </row>
    <row r="106" spans="1:17" s="18" customFormat="1" ht="19.5" customHeight="1" thickBot="1" x14ac:dyDescent="0.25">
      <c r="A106" s="15"/>
      <c r="B106" s="2"/>
      <c r="C106" s="234" t="s">
        <v>36</v>
      </c>
      <c r="D106" s="235"/>
      <c r="E106" s="236"/>
      <c r="F106" s="70">
        <f>F103+F104+F105</f>
        <v>0</v>
      </c>
      <c r="G106" s="70">
        <f t="shared" ref="G106:N106" si="17">G103+G104+G105</f>
        <v>0</v>
      </c>
      <c r="H106" s="70">
        <f t="shared" si="17"/>
        <v>0</v>
      </c>
      <c r="I106" s="70">
        <f t="shared" si="17"/>
        <v>0</v>
      </c>
      <c r="J106" s="70">
        <f t="shared" si="17"/>
        <v>0</v>
      </c>
      <c r="K106" s="70">
        <f t="shared" ref="K106" si="18">K103+K104+K105</f>
        <v>0</v>
      </c>
      <c r="L106" s="70">
        <f t="shared" si="17"/>
        <v>0</v>
      </c>
      <c r="M106" s="70">
        <f t="shared" si="17"/>
        <v>0</v>
      </c>
      <c r="N106" s="70">
        <f t="shared" si="17"/>
        <v>0</v>
      </c>
      <c r="Q106" s="19"/>
    </row>
    <row r="107" spans="1:17" s="18" customFormat="1" x14ac:dyDescent="0.2">
      <c r="A107" s="15"/>
      <c r="B107" s="2"/>
      <c r="C107" s="26"/>
      <c r="D107" s="26"/>
      <c r="E107" s="26"/>
      <c r="F107" s="57"/>
      <c r="G107" s="30"/>
      <c r="H107" s="30"/>
      <c r="I107" s="30"/>
      <c r="J107" s="30"/>
      <c r="K107" s="30"/>
      <c r="L107" s="30"/>
      <c r="M107" s="30"/>
      <c r="N107" s="30"/>
      <c r="Q107" s="19"/>
    </row>
    <row r="108" spans="1:17" s="100" customFormat="1" x14ac:dyDescent="0.25">
      <c r="A108" s="158" t="s">
        <v>122</v>
      </c>
      <c r="B108" s="158"/>
      <c r="C108" s="158"/>
      <c r="D108" s="158"/>
      <c r="E108" s="158"/>
      <c r="F108" s="158"/>
      <c r="G108" s="158"/>
      <c r="H108" s="158"/>
      <c r="I108" s="158"/>
      <c r="J108" s="158"/>
      <c r="K108" s="158"/>
      <c r="L108" s="158"/>
      <c r="M108" s="158"/>
      <c r="N108" s="158"/>
    </row>
    <row r="109" spans="1:17" s="100" customFormat="1" x14ac:dyDescent="0.25">
      <c r="A109" s="101"/>
      <c r="B109" s="101"/>
      <c r="C109" s="101"/>
      <c r="D109" s="101"/>
      <c r="E109" s="102"/>
      <c r="F109" s="102"/>
      <c r="G109" s="103"/>
      <c r="H109" s="103"/>
      <c r="I109" s="103"/>
      <c r="J109" s="103"/>
      <c r="K109" s="102"/>
      <c r="L109" s="102"/>
    </row>
    <row r="110" spans="1:17" s="100" customFormat="1" x14ac:dyDescent="0.25">
      <c r="A110" s="104"/>
      <c r="B110" s="104"/>
      <c r="C110" s="104"/>
      <c r="D110" s="105" t="s">
        <v>123</v>
      </c>
      <c r="E110" s="106"/>
      <c r="F110" s="106"/>
      <c r="G110" s="107"/>
      <c r="H110" s="107"/>
      <c r="I110" s="107"/>
      <c r="J110" s="107"/>
      <c r="K110" s="106"/>
      <c r="L110" s="106"/>
    </row>
    <row r="111" spans="1:17" s="100" customFormat="1" x14ac:dyDescent="0.25">
      <c r="A111" s="108"/>
      <c r="B111" s="108"/>
      <c r="C111" s="108"/>
      <c r="D111" s="108"/>
      <c r="E111" s="107"/>
      <c r="F111" s="107"/>
      <c r="G111" s="159" t="s">
        <v>124</v>
      </c>
      <c r="H111" s="159"/>
      <c r="I111" s="109"/>
      <c r="J111" s="109"/>
      <c r="K111" s="107"/>
      <c r="L111" s="107"/>
    </row>
    <row r="112" spans="1:17" s="100" customFormat="1" x14ac:dyDescent="0.2">
      <c r="A112" s="108"/>
      <c r="B112" s="108"/>
      <c r="C112" s="108"/>
      <c r="D112" s="108"/>
      <c r="E112" s="107"/>
      <c r="F112" s="107"/>
      <c r="G112" s="112" t="s">
        <v>125</v>
      </c>
      <c r="H112" s="112"/>
      <c r="I112" s="110"/>
      <c r="J112" s="110"/>
      <c r="K112" s="107"/>
      <c r="L112" s="107"/>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sheetData>
  <mergeCells count="106">
    <mergeCell ref="C101:E101"/>
    <mergeCell ref="C102:E102"/>
    <mergeCell ref="C103:E103"/>
    <mergeCell ref="C104:E104"/>
    <mergeCell ref="C105:E105"/>
    <mergeCell ref="C106:E106"/>
    <mergeCell ref="C95:E95"/>
    <mergeCell ref="C96:E96"/>
    <mergeCell ref="C97:E97"/>
    <mergeCell ref="C98:E98"/>
    <mergeCell ref="C99:E99"/>
    <mergeCell ref="C100:E100"/>
    <mergeCell ref="C90:E90"/>
    <mergeCell ref="C91:E91"/>
    <mergeCell ref="C92:E92"/>
    <mergeCell ref="C93:E93"/>
    <mergeCell ref="C94:E94"/>
    <mergeCell ref="C79:E80"/>
    <mergeCell ref="C81:E81"/>
    <mergeCell ref="C82:E82"/>
    <mergeCell ref="C83:E83"/>
    <mergeCell ref="B85:E85"/>
    <mergeCell ref="C88:E89"/>
    <mergeCell ref="C71:E71"/>
    <mergeCell ref="C72:E72"/>
    <mergeCell ref="B73:E73"/>
    <mergeCell ref="B74:E74"/>
    <mergeCell ref="B75:E75"/>
    <mergeCell ref="B77:E77"/>
    <mergeCell ref="C65:E65"/>
    <mergeCell ref="C66:E66"/>
    <mergeCell ref="C67:E67"/>
    <mergeCell ref="C68:E68"/>
    <mergeCell ref="C69:E69"/>
    <mergeCell ref="C70:E70"/>
    <mergeCell ref="C59:E59"/>
    <mergeCell ref="C60:E60"/>
    <mergeCell ref="B61:E61"/>
    <mergeCell ref="C62:E62"/>
    <mergeCell ref="C63:E63"/>
    <mergeCell ref="C64:E64"/>
    <mergeCell ref="C53:E53"/>
    <mergeCell ref="C54:E54"/>
    <mergeCell ref="C55:E55"/>
    <mergeCell ref="C56:E56"/>
    <mergeCell ref="C57:E57"/>
    <mergeCell ref="C58:E58"/>
    <mergeCell ref="B47:E47"/>
    <mergeCell ref="A48:N48"/>
    <mergeCell ref="B49:E49"/>
    <mergeCell ref="C50:E50"/>
    <mergeCell ref="C51:E51"/>
    <mergeCell ref="C52:E52"/>
    <mergeCell ref="C41:E41"/>
    <mergeCell ref="C42:E42"/>
    <mergeCell ref="C43:E43"/>
    <mergeCell ref="B44:E44"/>
    <mergeCell ref="B45:E45"/>
    <mergeCell ref="B46:E46"/>
    <mergeCell ref="C35:E35"/>
    <mergeCell ref="C36:E36"/>
    <mergeCell ref="C37:E37"/>
    <mergeCell ref="C38:E38"/>
    <mergeCell ref="C39:E39"/>
    <mergeCell ref="C40:E40"/>
    <mergeCell ref="C29:E29"/>
    <mergeCell ref="C30:E30"/>
    <mergeCell ref="C31:E31"/>
    <mergeCell ref="C32:E32"/>
    <mergeCell ref="C33:E33"/>
    <mergeCell ref="C34:E34"/>
    <mergeCell ref="C24:E24"/>
    <mergeCell ref="C25:E25"/>
    <mergeCell ref="B26:E26"/>
    <mergeCell ref="C27:E27"/>
    <mergeCell ref="C28:E28"/>
    <mergeCell ref="C17:E17"/>
    <mergeCell ref="C18:E18"/>
    <mergeCell ref="C19:E19"/>
    <mergeCell ref="C20:E20"/>
    <mergeCell ref="C21:E21"/>
    <mergeCell ref="C22:E22"/>
    <mergeCell ref="G111:H111"/>
    <mergeCell ref="A108:N108"/>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64" orientation="landscape" horizontalDpi="4294967295" verticalDpi="4294967295" r:id="rId1"/>
  <rowBreaks count="2" manualBreakCount="2">
    <brk id="47" max="13" man="1"/>
    <brk id="75" max="13" man="1"/>
  </rowBreaks>
  <colBreaks count="1" manualBreakCount="1">
    <brk id="14" max="1048575" man="1"/>
  </colBreaks>
  <customProperties>
    <customPr name="EpmWorksheetKeyString_GUID" r:id="rId2"/>
  </customProperties>
  <ignoredErrors>
    <ignoredError sqref="F90:N9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A9D1-4B67-4667-B148-1AA8AC089163}">
  <dimension ref="A1:Q123"/>
  <sheetViews>
    <sheetView view="pageBreakPreview" zoomScale="70" zoomScaleNormal="70" zoomScaleSheetLayoutView="70" workbookViewId="0">
      <pane ySplit="10" topLeftCell="A86" activePane="bottomLeft" state="frozen"/>
      <selection activeCell="G95" sqref="G95"/>
      <selection pane="bottomLeft" activeCell="G95" sqref="G95"/>
    </sheetView>
  </sheetViews>
  <sheetFormatPr defaultRowHeight="12.75" x14ac:dyDescent="0.2"/>
  <cols>
    <col min="1" max="1" width="3.7109375" style="14" bestFit="1" customWidth="1"/>
    <col min="2" max="2" width="28.85546875" style="5" customWidth="1"/>
    <col min="3" max="3" width="28.5703125" style="25" customWidth="1"/>
    <col min="4" max="4" width="9.7109375" style="5" customWidth="1"/>
    <col min="5" max="5" width="20" style="5" customWidth="1"/>
    <col min="6" max="6" width="16.85546875" style="52" customWidth="1"/>
    <col min="7" max="7" width="14.7109375" style="28" customWidth="1"/>
    <col min="8" max="8" width="15.5703125" style="28" customWidth="1"/>
    <col min="9" max="9" width="13.140625" style="28" customWidth="1"/>
    <col min="10" max="10" width="18.7109375" style="28" customWidth="1"/>
    <col min="11" max="14" width="13.140625" style="28" customWidth="1"/>
    <col min="15" max="16" width="9.140625" style="5"/>
    <col min="17" max="17" width="26.5703125" style="7" customWidth="1"/>
    <col min="18" max="16384" width="9.140625" style="5"/>
  </cols>
  <sheetData>
    <row r="1" spans="1:17" ht="24" customHeight="1" x14ac:dyDescent="0.2">
      <c r="A1" s="161" t="s">
        <v>109</v>
      </c>
      <c r="B1" s="162"/>
      <c r="C1" s="162"/>
      <c r="D1" s="162"/>
      <c r="E1" s="162"/>
      <c r="F1" s="162"/>
      <c r="G1" s="162"/>
      <c r="H1" s="162"/>
      <c r="I1" s="162"/>
      <c r="J1" s="162"/>
      <c r="K1" s="162"/>
      <c r="L1" s="162"/>
      <c r="M1" s="162"/>
      <c r="N1" s="162"/>
    </row>
    <row r="2" spans="1:17" ht="13.5" customHeight="1" x14ac:dyDescent="0.2">
      <c r="A2" s="60"/>
      <c r="B2" s="58"/>
      <c r="C2" s="58"/>
      <c r="D2" s="58"/>
      <c r="E2" s="58"/>
      <c r="F2" s="58"/>
      <c r="G2" s="58"/>
      <c r="H2" s="58"/>
      <c r="I2" s="58"/>
      <c r="J2" s="59"/>
      <c r="K2" s="59"/>
      <c r="L2" s="59"/>
      <c r="M2" s="59"/>
      <c r="N2" s="59"/>
    </row>
    <row r="3" spans="1:17" ht="15" customHeight="1" x14ac:dyDescent="0.2">
      <c r="A3" s="163" t="s">
        <v>87</v>
      </c>
      <c r="B3" s="163"/>
      <c r="C3" s="164"/>
      <c r="D3" s="164"/>
      <c r="E3" s="164"/>
      <c r="F3" s="66"/>
      <c r="G3" s="170" t="s">
        <v>119</v>
      </c>
      <c r="H3" s="171"/>
      <c r="I3" s="171"/>
      <c r="J3" s="171"/>
      <c r="K3" s="171"/>
      <c r="L3" s="171"/>
      <c r="M3" s="171"/>
      <c r="N3" s="172"/>
    </row>
    <row r="4" spans="1:17" ht="15" customHeight="1" x14ac:dyDescent="0.2">
      <c r="A4" s="163" t="s">
        <v>88</v>
      </c>
      <c r="B4" s="163"/>
      <c r="C4" s="164"/>
      <c r="D4" s="164"/>
      <c r="E4" s="164"/>
      <c r="F4" s="66"/>
      <c r="G4" s="66"/>
      <c r="H4" s="66"/>
      <c r="I4" s="66"/>
      <c r="J4" s="67"/>
      <c r="K4" s="67"/>
      <c r="L4" s="67"/>
      <c r="M4" s="67"/>
      <c r="N4" s="67"/>
    </row>
    <row r="5" spans="1:17" ht="28.5" customHeight="1" x14ac:dyDescent="0.2">
      <c r="A5" s="165" t="s">
        <v>89</v>
      </c>
      <c r="B5" s="165"/>
      <c r="C5" s="164"/>
      <c r="D5" s="164"/>
      <c r="E5" s="164"/>
      <c r="F5" s="66"/>
      <c r="G5" s="66"/>
      <c r="H5" s="66"/>
      <c r="I5" s="66"/>
      <c r="J5" s="67"/>
      <c r="K5" s="67"/>
      <c r="L5" s="67"/>
      <c r="M5" s="67"/>
      <c r="N5" s="67"/>
    </row>
    <row r="6" spans="1:17" ht="15" customHeight="1" x14ac:dyDescent="0.2">
      <c r="A6" s="163" t="s">
        <v>90</v>
      </c>
      <c r="B6" s="163"/>
      <c r="C6" s="164"/>
      <c r="D6" s="164"/>
      <c r="E6" s="164"/>
      <c r="F6" s="66"/>
      <c r="G6" s="66"/>
      <c r="H6" s="66"/>
      <c r="I6" s="66"/>
      <c r="J6" s="67"/>
      <c r="K6" s="67"/>
      <c r="L6" s="67"/>
      <c r="M6" s="67"/>
      <c r="N6" s="67"/>
    </row>
    <row r="7" spans="1:17" ht="15" customHeight="1" x14ac:dyDescent="0.2">
      <c r="A7" s="163" t="s">
        <v>91</v>
      </c>
      <c r="B7" s="163"/>
      <c r="C7" s="164"/>
      <c r="D7" s="164"/>
      <c r="E7" s="164"/>
      <c r="F7" s="66"/>
      <c r="G7" s="66"/>
      <c r="H7" s="66"/>
      <c r="I7" s="66"/>
      <c r="J7" s="67"/>
      <c r="K7" s="67"/>
      <c r="L7" s="67"/>
      <c r="M7" s="67"/>
      <c r="N7" s="67"/>
    </row>
    <row r="8" spans="1:17" x14ac:dyDescent="0.2">
      <c r="A8" s="60"/>
      <c r="B8" s="36"/>
      <c r="C8" s="36"/>
      <c r="D8" s="36"/>
      <c r="E8" s="36"/>
      <c r="F8" s="36"/>
      <c r="G8" s="36"/>
      <c r="H8" s="36"/>
      <c r="I8" s="36"/>
      <c r="J8" s="59"/>
      <c r="K8" s="59"/>
      <c r="L8" s="59"/>
      <c r="M8" s="59"/>
      <c r="N8" s="59"/>
    </row>
    <row r="9" spans="1:17" ht="15" customHeight="1" x14ac:dyDescent="0.2">
      <c r="A9" s="179" t="s">
        <v>0</v>
      </c>
      <c r="B9" s="180" t="s">
        <v>1</v>
      </c>
      <c r="C9" s="180" t="s">
        <v>2</v>
      </c>
      <c r="D9" s="180"/>
      <c r="E9" s="180"/>
      <c r="F9" s="90">
        <v>2024</v>
      </c>
      <c r="G9" s="90">
        <v>2025</v>
      </c>
      <c r="H9" s="90">
        <v>2025</v>
      </c>
      <c r="I9" s="90">
        <v>2025</v>
      </c>
      <c r="J9" s="90">
        <v>2025</v>
      </c>
      <c r="K9" s="90">
        <v>2026</v>
      </c>
      <c r="L9" s="90">
        <v>2027</v>
      </c>
      <c r="M9" s="90">
        <v>2028</v>
      </c>
      <c r="N9" s="90">
        <v>2029</v>
      </c>
      <c r="Q9" s="5"/>
    </row>
    <row r="10" spans="1:17" ht="43.5" customHeight="1" x14ac:dyDescent="0.2">
      <c r="A10" s="179"/>
      <c r="B10" s="180"/>
      <c r="C10" s="180"/>
      <c r="D10" s="180"/>
      <c r="E10" s="180"/>
      <c r="F10" s="91" t="s">
        <v>15</v>
      </c>
      <c r="G10" s="91" t="s">
        <v>70</v>
      </c>
      <c r="H10" s="91" t="s">
        <v>71</v>
      </c>
      <c r="I10" s="91" t="s">
        <v>72</v>
      </c>
      <c r="J10" s="91" t="s">
        <v>73</v>
      </c>
      <c r="K10" s="92" t="s">
        <v>3</v>
      </c>
      <c r="L10" s="92" t="s">
        <v>3</v>
      </c>
      <c r="M10" s="92" t="s">
        <v>3</v>
      </c>
      <c r="N10" s="92" t="s">
        <v>3</v>
      </c>
      <c r="Q10" s="5"/>
    </row>
    <row r="11" spans="1:17" ht="25.5" customHeight="1" x14ac:dyDescent="0.2">
      <c r="A11" s="13" t="s">
        <v>9</v>
      </c>
      <c r="B11" s="166" t="s">
        <v>61</v>
      </c>
      <c r="C11" s="167"/>
      <c r="D11" s="167"/>
      <c r="E11" s="168"/>
      <c r="F11" s="33">
        <f>F12+F13+F14+F18+F19+F23+F24+F25</f>
        <v>0</v>
      </c>
      <c r="G11" s="27">
        <f t="shared" ref="G11:N11" si="0">G12+G13+G14+G18+G19+G23+G24+G25</f>
        <v>0</v>
      </c>
      <c r="H11" s="27">
        <f t="shared" si="0"/>
        <v>0</v>
      </c>
      <c r="I11" s="27">
        <f t="shared" si="0"/>
        <v>0</v>
      </c>
      <c r="J11" s="27">
        <f t="shared" si="0"/>
        <v>0</v>
      </c>
      <c r="K11" s="27">
        <f t="shared" si="0"/>
        <v>0</v>
      </c>
      <c r="L11" s="27">
        <f t="shared" si="0"/>
        <v>0</v>
      </c>
      <c r="M11" s="27">
        <f t="shared" si="0"/>
        <v>0</v>
      </c>
      <c r="N11" s="27">
        <f t="shared" si="0"/>
        <v>0</v>
      </c>
    </row>
    <row r="12" spans="1:17" x14ac:dyDescent="0.2">
      <c r="A12" s="62">
        <v>1</v>
      </c>
      <c r="B12" s="62">
        <v>11</v>
      </c>
      <c r="C12" s="169" t="s">
        <v>35</v>
      </c>
      <c r="D12" s="169"/>
      <c r="E12" s="169"/>
      <c r="F12" s="63"/>
      <c r="G12" s="65"/>
      <c r="H12" s="65"/>
      <c r="I12" s="65"/>
      <c r="J12" s="65"/>
      <c r="K12" s="65"/>
      <c r="L12" s="65"/>
      <c r="M12" s="65"/>
      <c r="N12" s="65"/>
    </row>
    <row r="13" spans="1:17" x14ac:dyDescent="0.2">
      <c r="A13" s="62">
        <v>2</v>
      </c>
      <c r="B13" s="62">
        <v>12</v>
      </c>
      <c r="C13" s="169" t="s">
        <v>4</v>
      </c>
      <c r="D13" s="169"/>
      <c r="E13" s="169"/>
      <c r="F13" s="63"/>
      <c r="G13" s="65"/>
      <c r="H13" s="65"/>
      <c r="I13" s="65"/>
      <c r="J13" s="65"/>
      <c r="K13" s="65"/>
      <c r="L13" s="65"/>
      <c r="M13" s="65"/>
      <c r="N13" s="65"/>
    </row>
    <row r="14" spans="1:17" ht="12" customHeight="1" x14ac:dyDescent="0.2">
      <c r="A14" s="62">
        <v>3</v>
      </c>
      <c r="B14" s="62">
        <v>13</v>
      </c>
      <c r="C14" s="169" t="s">
        <v>5</v>
      </c>
      <c r="D14" s="169"/>
      <c r="E14" s="169"/>
      <c r="F14" s="63"/>
      <c r="G14" s="65"/>
      <c r="H14" s="65"/>
      <c r="I14" s="65"/>
      <c r="J14" s="65"/>
      <c r="K14" s="65"/>
      <c r="L14" s="65"/>
      <c r="M14" s="65"/>
      <c r="N14" s="65"/>
    </row>
    <row r="15" spans="1:17" ht="12.75" customHeight="1" x14ac:dyDescent="0.2">
      <c r="A15" s="8"/>
      <c r="B15" s="9">
        <v>13101</v>
      </c>
      <c r="C15" s="173" t="s">
        <v>103</v>
      </c>
      <c r="D15" s="174"/>
      <c r="E15" s="175"/>
      <c r="F15" s="47"/>
      <c r="G15" s="49"/>
      <c r="H15" s="49"/>
      <c r="I15" s="49"/>
      <c r="J15" s="49"/>
      <c r="K15" s="49"/>
      <c r="L15" s="49"/>
      <c r="M15" s="49"/>
      <c r="N15" s="49"/>
    </row>
    <row r="16" spans="1:17" ht="24.75" customHeight="1" x14ac:dyDescent="0.2">
      <c r="A16" s="8"/>
      <c r="B16" s="46" t="s">
        <v>84</v>
      </c>
      <c r="C16" s="176" t="s">
        <v>107</v>
      </c>
      <c r="D16" s="177"/>
      <c r="E16" s="178"/>
      <c r="F16" s="47"/>
      <c r="G16" s="49"/>
      <c r="H16" s="49"/>
      <c r="I16" s="49"/>
      <c r="J16" s="49"/>
      <c r="K16" s="49"/>
      <c r="L16" s="49"/>
      <c r="M16" s="49"/>
      <c r="N16" s="49"/>
    </row>
    <row r="17" spans="1:15" x14ac:dyDescent="0.2">
      <c r="A17" s="8"/>
      <c r="B17" s="11">
        <v>13401</v>
      </c>
      <c r="C17" s="187" t="s">
        <v>49</v>
      </c>
      <c r="D17" s="188"/>
      <c r="E17" s="189"/>
      <c r="F17" s="47"/>
      <c r="G17" s="49"/>
      <c r="H17" s="49"/>
      <c r="I17" s="49"/>
      <c r="J17" s="49"/>
      <c r="K17" s="49"/>
      <c r="L17" s="49"/>
      <c r="M17" s="49"/>
      <c r="N17" s="49"/>
    </row>
    <row r="18" spans="1:15" x14ac:dyDescent="0.2">
      <c r="A18" s="62">
        <v>4</v>
      </c>
      <c r="B18" s="62">
        <v>14</v>
      </c>
      <c r="C18" s="169" t="s">
        <v>6</v>
      </c>
      <c r="D18" s="169"/>
      <c r="E18" s="169"/>
      <c r="F18" s="63"/>
      <c r="G18" s="65"/>
      <c r="H18" s="65"/>
      <c r="I18" s="65"/>
      <c r="J18" s="65"/>
      <c r="K18" s="65"/>
      <c r="L18" s="65"/>
      <c r="M18" s="65"/>
      <c r="N18" s="65"/>
      <c r="O18" s="12"/>
    </row>
    <row r="19" spans="1:15" x14ac:dyDescent="0.2">
      <c r="A19" s="62">
        <v>5</v>
      </c>
      <c r="B19" s="62">
        <v>15</v>
      </c>
      <c r="C19" s="169" t="s">
        <v>7</v>
      </c>
      <c r="D19" s="169"/>
      <c r="E19" s="169"/>
      <c r="F19" s="63"/>
      <c r="G19" s="65"/>
      <c r="H19" s="65"/>
      <c r="I19" s="65"/>
      <c r="J19" s="65"/>
      <c r="K19" s="65"/>
      <c r="L19" s="65"/>
      <c r="M19" s="65"/>
      <c r="N19" s="65"/>
    </row>
    <row r="20" spans="1:15" x14ac:dyDescent="0.2">
      <c r="A20" s="8"/>
      <c r="B20" s="9">
        <v>151</v>
      </c>
      <c r="C20" s="184" t="s">
        <v>28</v>
      </c>
      <c r="D20" s="185"/>
      <c r="E20" s="186"/>
      <c r="F20" s="48"/>
      <c r="G20" s="49"/>
      <c r="H20" s="49"/>
      <c r="I20" s="49"/>
      <c r="J20" s="49"/>
      <c r="K20" s="49"/>
      <c r="L20" s="49"/>
      <c r="M20" s="49"/>
      <c r="N20" s="49"/>
    </row>
    <row r="21" spans="1:15" x14ac:dyDescent="0.2">
      <c r="A21" s="8"/>
      <c r="B21" s="9">
        <v>152</v>
      </c>
      <c r="C21" s="184" t="s">
        <v>69</v>
      </c>
      <c r="D21" s="185"/>
      <c r="E21" s="186"/>
      <c r="F21" s="48"/>
      <c r="G21" s="49"/>
      <c r="H21" s="49"/>
      <c r="I21" s="49"/>
      <c r="J21" s="49"/>
      <c r="K21" s="49"/>
      <c r="L21" s="49"/>
      <c r="M21" s="49"/>
      <c r="N21" s="49"/>
    </row>
    <row r="22" spans="1:15" x14ac:dyDescent="0.2">
      <c r="A22" s="8"/>
      <c r="B22" s="10">
        <v>1540101</v>
      </c>
      <c r="C22" s="184" t="s">
        <v>27</v>
      </c>
      <c r="D22" s="185"/>
      <c r="E22" s="186"/>
      <c r="F22" s="48"/>
      <c r="G22" s="49"/>
      <c r="H22" s="49"/>
      <c r="I22" s="49"/>
      <c r="J22" s="49"/>
      <c r="K22" s="49"/>
      <c r="L22" s="49"/>
      <c r="M22" s="49"/>
      <c r="N22" s="49"/>
    </row>
    <row r="23" spans="1:15" x14ac:dyDescent="0.2">
      <c r="A23" s="62">
        <v>6</v>
      </c>
      <c r="B23" s="62">
        <v>31</v>
      </c>
      <c r="C23" s="169" t="s">
        <v>8</v>
      </c>
      <c r="D23" s="169"/>
      <c r="E23" s="169"/>
      <c r="F23" s="63"/>
      <c r="G23" s="65"/>
      <c r="H23" s="65"/>
      <c r="I23" s="65"/>
      <c r="J23" s="65"/>
      <c r="K23" s="65"/>
      <c r="L23" s="65"/>
      <c r="M23" s="65"/>
      <c r="N23" s="65"/>
    </row>
    <row r="24" spans="1:15" x14ac:dyDescent="0.2">
      <c r="A24" s="62">
        <v>7</v>
      </c>
      <c r="B24" s="62">
        <v>32</v>
      </c>
      <c r="C24" s="181" t="s">
        <v>52</v>
      </c>
      <c r="D24" s="182"/>
      <c r="E24" s="183"/>
      <c r="F24" s="63"/>
      <c r="G24" s="65"/>
      <c r="H24" s="65"/>
      <c r="I24" s="65"/>
      <c r="J24" s="65"/>
      <c r="K24" s="65"/>
      <c r="L24" s="65"/>
      <c r="M24" s="65"/>
      <c r="N24" s="65"/>
    </row>
    <row r="25" spans="1:15" x14ac:dyDescent="0.2">
      <c r="A25" s="62">
        <v>8</v>
      </c>
      <c r="B25" s="64">
        <v>33</v>
      </c>
      <c r="C25" s="181" t="s">
        <v>53</v>
      </c>
      <c r="D25" s="182"/>
      <c r="E25" s="183"/>
      <c r="F25" s="63"/>
      <c r="G25" s="65"/>
      <c r="H25" s="65"/>
      <c r="I25" s="65"/>
      <c r="J25" s="65"/>
      <c r="K25" s="65"/>
      <c r="L25" s="65"/>
      <c r="M25" s="65"/>
      <c r="N25" s="65"/>
    </row>
    <row r="26" spans="1:15" ht="25.5" customHeight="1" x14ac:dyDescent="0.2">
      <c r="A26" s="13" t="s">
        <v>13</v>
      </c>
      <c r="B26" s="166" t="s">
        <v>62</v>
      </c>
      <c r="C26" s="167"/>
      <c r="D26" s="167"/>
      <c r="E26" s="168"/>
      <c r="F26" s="33">
        <f t="shared" ref="F26:N26" si="1">F27+F31+F32+F33+F37+F38+F39+F40+F41+F42+F43</f>
        <v>0</v>
      </c>
      <c r="G26" s="33">
        <f t="shared" si="1"/>
        <v>0</v>
      </c>
      <c r="H26" s="33">
        <f t="shared" si="1"/>
        <v>0</v>
      </c>
      <c r="I26" s="33">
        <f t="shared" si="1"/>
        <v>0</v>
      </c>
      <c r="J26" s="33">
        <f t="shared" si="1"/>
        <v>0</v>
      </c>
      <c r="K26" s="33">
        <f t="shared" si="1"/>
        <v>0</v>
      </c>
      <c r="L26" s="33">
        <f t="shared" si="1"/>
        <v>0</v>
      </c>
      <c r="M26" s="33">
        <f t="shared" si="1"/>
        <v>0</v>
      </c>
      <c r="N26" s="33">
        <f t="shared" si="1"/>
        <v>0</v>
      </c>
    </row>
    <row r="27" spans="1:15" x14ac:dyDescent="0.2">
      <c r="A27" s="62">
        <v>9</v>
      </c>
      <c r="B27" s="62">
        <v>21</v>
      </c>
      <c r="C27" s="169" t="s">
        <v>16</v>
      </c>
      <c r="D27" s="169"/>
      <c r="E27" s="169"/>
      <c r="F27" s="65"/>
      <c r="G27" s="65"/>
      <c r="H27" s="65"/>
      <c r="I27" s="65"/>
      <c r="J27" s="65"/>
      <c r="K27" s="65"/>
      <c r="L27" s="65"/>
      <c r="M27" s="65"/>
      <c r="N27" s="65"/>
    </row>
    <row r="28" spans="1:15" x14ac:dyDescent="0.2">
      <c r="A28" s="8"/>
      <c r="B28" s="9" t="s">
        <v>30</v>
      </c>
      <c r="C28" s="184" t="s">
        <v>29</v>
      </c>
      <c r="D28" s="185"/>
      <c r="E28" s="186"/>
      <c r="F28" s="49"/>
      <c r="G28" s="49"/>
      <c r="H28" s="49"/>
      <c r="I28" s="49"/>
      <c r="J28" s="49"/>
      <c r="K28" s="49"/>
      <c r="L28" s="49"/>
      <c r="M28" s="49"/>
      <c r="N28" s="49"/>
    </row>
    <row r="29" spans="1:15" x14ac:dyDescent="0.2">
      <c r="A29" s="8"/>
      <c r="B29" s="9" t="s">
        <v>32</v>
      </c>
      <c r="C29" s="184" t="s">
        <v>31</v>
      </c>
      <c r="D29" s="185"/>
      <c r="E29" s="186"/>
      <c r="F29" s="49"/>
      <c r="G29" s="49"/>
      <c r="H29" s="49"/>
      <c r="I29" s="49"/>
      <c r="J29" s="49"/>
      <c r="K29" s="49"/>
      <c r="L29" s="49"/>
      <c r="M29" s="49"/>
      <c r="N29" s="49"/>
    </row>
    <row r="30" spans="1:15" x14ac:dyDescent="0.2">
      <c r="A30" s="8"/>
      <c r="B30" s="9">
        <v>219</v>
      </c>
      <c r="C30" s="184" t="s">
        <v>33</v>
      </c>
      <c r="D30" s="185"/>
      <c r="E30" s="186"/>
      <c r="F30" s="49"/>
      <c r="G30" s="49"/>
      <c r="H30" s="49"/>
      <c r="I30" s="49"/>
      <c r="J30" s="49"/>
      <c r="K30" s="49"/>
      <c r="L30" s="49"/>
      <c r="M30" s="49"/>
      <c r="N30" s="49"/>
    </row>
    <row r="31" spans="1:15" ht="12.75" customHeight="1" x14ac:dyDescent="0.2">
      <c r="A31" s="62">
        <v>10</v>
      </c>
      <c r="B31" s="62">
        <v>22</v>
      </c>
      <c r="C31" s="169" t="s">
        <v>17</v>
      </c>
      <c r="D31" s="169"/>
      <c r="E31" s="169"/>
      <c r="F31" s="65"/>
      <c r="G31" s="65"/>
      <c r="H31" s="65"/>
      <c r="I31" s="65"/>
      <c r="J31" s="65"/>
      <c r="K31" s="65"/>
      <c r="L31" s="65"/>
      <c r="M31" s="65"/>
      <c r="N31" s="65"/>
    </row>
    <row r="32" spans="1:15" ht="12.75" customHeight="1" x14ac:dyDescent="0.2">
      <c r="A32" s="62">
        <v>11</v>
      </c>
      <c r="B32" s="62">
        <v>23</v>
      </c>
      <c r="C32" s="169" t="s">
        <v>5</v>
      </c>
      <c r="D32" s="169"/>
      <c r="E32" s="169"/>
      <c r="F32" s="65"/>
      <c r="G32" s="65"/>
      <c r="H32" s="65"/>
      <c r="I32" s="65"/>
      <c r="J32" s="65"/>
      <c r="K32" s="65"/>
      <c r="L32" s="65"/>
      <c r="M32" s="65"/>
      <c r="N32" s="65"/>
    </row>
    <row r="33" spans="1:17" ht="12.75" customHeight="1" x14ac:dyDescent="0.2">
      <c r="A33" s="62">
        <v>12</v>
      </c>
      <c r="B33" s="62">
        <v>24</v>
      </c>
      <c r="C33" s="169" t="s">
        <v>99</v>
      </c>
      <c r="D33" s="169"/>
      <c r="E33" s="169"/>
      <c r="F33" s="65"/>
      <c r="G33" s="65"/>
      <c r="H33" s="65"/>
      <c r="I33" s="65"/>
      <c r="J33" s="65"/>
      <c r="K33" s="65"/>
      <c r="L33" s="65"/>
      <c r="M33" s="65"/>
      <c r="N33" s="65"/>
    </row>
    <row r="34" spans="1:17" s="18" customFormat="1" x14ac:dyDescent="0.2">
      <c r="A34" s="32"/>
      <c r="B34" s="11">
        <v>24101</v>
      </c>
      <c r="C34" s="190" t="s">
        <v>65</v>
      </c>
      <c r="D34" s="191"/>
      <c r="E34" s="192"/>
      <c r="F34" s="50"/>
      <c r="G34" s="50"/>
      <c r="H34" s="50"/>
      <c r="I34" s="50"/>
      <c r="J34" s="50"/>
      <c r="K34" s="50"/>
      <c r="L34" s="50"/>
      <c r="M34" s="50"/>
      <c r="N34" s="50"/>
      <c r="Q34" s="19"/>
    </row>
    <row r="35" spans="1:17" ht="12.75" customHeight="1" x14ac:dyDescent="0.2">
      <c r="A35" s="32"/>
      <c r="B35" s="11">
        <v>242</v>
      </c>
      <c r="C35" s="190" t="s">
        <v>66</v>
      </c>
      <c r="D35" s="191"/>
      <c r="E35" s="192"/>
      <c r="F35" s="50"/>
      <c r="G35" s="50"/>
      <c r="H35" s="50"/>
      <c r="I35" s="50"/>
      <c r="J35" s="50"/>
      <c r="K35" s="50"/>
      <c r="L35" s="50"/>
      <c r="M35" s="50"/>
      <c r="N35" s="50"/>
    </row>
    <row r="36" spans="1:17" ht="12.75" customHeight="1" x14ac:dyDescent="0.2">
      <c r="A36" s="32"/>
      <c r="B36" s="42">
        <v>244</v>
      </c>
      <c r="C36" s="187" t="s">
        <v>76</v>
      </c>
      <c r="D36" s="188"/>
      <c r="E36" s="189"/>
      <c r="F36" s="50"/>
      <c r="G36" s="50"/>
      <c r="H36" s="50"/>
      <c r="I36" s="50"/>
      <c r="J36" s="50"/>
      <c r="K36" s="50"/>
      <c r="L36" s="50"/>
      <c r="M36" s="50"/>
      <c r="N36" s="50"/>
    </row>
    <row r="37" spans="1:17" ht="12.75" customHeight="1" x14ac:dyDescent="0.2">
      <c r="A37" s="62">
        <v>13</v>
      </c>
      <c r="B37" s="62">
        <v>25</v>
      </c>
      <c r="C37" s="169" t="s">
        <v>18</v>
      </c>
      <c r="D37" s="169"/>
      <c r="E37" s="169"/>
      <c r="F37" s="65"/>
      <c r="G37" s="65"/>
      <c r="H37" s="65"/>
      <c r="I37" s="65"/>
      <c r="J37" s="65"/>
      <c r="K37" s="65"/>
      <c r="L37" s="65"/>
      <c r="M37" s="65"/>
      <c r="N37" s="65"/>
    </row>
    <row r="38" spans="1:17" ht="12.75" customHeight="1" x14ac:dyDescent="0.2">
      <c r="A38" s="62">
        <v>14</v>
      </c>
      <c r="B38" s="62">
        <v>26</v>
      </c>
      <c r="C38" s="169" t="s">
        <v>28</v>
      </c>
      <c r="D38" s="169"/>
      <c r="E38" s="169"/>
      <c r="F38" s="65"/>
      <c r="G38" s="65"/>
      <c r="H38" s="65"/>
      <c r="I38" s="65"/>
      <c r="J38" s="65"/>
      <c r="K38" s="65"/>
      <c r="L38" s="65"/>
      <c r="M38" s="65"/>
      <c r="N38" s="65"/>
    </row>
    <row r="39" spans="1:17" ht="12.75" customHeight="1" x14ac:dyDescent="0.2">
      <c r="A39" s="62">
        <v>15</v>
      </c>
      <c r="B39" s="62">
        <v>27</v>
      </c>
      <c r="C39" s="169" t="s">
        <v>19</v>
      </c>
      <c r="D39" s="169"/>
      <c r="E39" s="169"/>
      <c r="F39" s="65"/>
      <c r="G39" s="65"/>
      <c r="H39" s="65"/>
      <c r="I39" s="65"/>
      <c r="J39" s="65"/>
      <c r="K39" s="65"/>
      <c r="L39" s="65"/>
      <c r="M39" s="65"/>
      <c r="N39" s="65"/>
    </row>
    <row r="40" spans="1:17" ht="12.75" customHeight="1" x14ac:dyDescent="0.2">
      <c r="A40" s="62">
        <v>16</v>
      </c>
      <c r="B40" s="62">
        <v>29</v>
      </c>
      <c r="C40" s="169" t="s">
        <v>20</v>
      </c>
      <c r="D40" s="169"/>
      <c r="E40" s="169"/>
      <c r="F40" s="65"/>
      <c r="G40" s="65"/>
      <c r="H40" s="65"/>
      <c r="I40" s="65"/>
      <c r="J40" s="65"/>
      <c r="K40" s="65"/>
      <c r="L40" s="65"/>
      <c r="M40" s="65"/>
      <c r="N40" s="65"/>
    </row>
    <row r="41" spans="1:17" x14ac:dyDescent="0.2">
      <c r="A41" s="62">
        <v>17</v>
      </c>
      <c r="B41" s="62">
        <v>31</v>
      </c>
      <c r="C41" s="169" t="s">
        <v>21</v>
      </c>
      <c r="D41" s="169">
        <v>1692</v>
      </c>
      <c r="E41" s="169">
        <v>2635</v>
      </c>
      <c r="F41" s="65"/>
      <c r="G41" s="65"/>
      <c r="H41" s="65"/>
      <c r="I41" s="65"/>
      <c r="J41" s="65"/>
      <c r="K41" s="65"/>
      <c r="L41" s="65"/>
      <c r="M41" s="65"/>
      <c r="N41" s="65"/>
    </row>
    <row r="42" spans="1:17" x14ac:dyDescent="0.2">
      <c r="A42" s="62">
        <v>18</v>
      </c>
      <c r="B42" s="62">
        <v>32</v>
      </c>
      <c r="C42" s="181" t="s">
        <v>51</v>
      </c>
      <c r="D42" s="182"/>
      <c r="E42" s="183"/>
      <c r="F42" s="65"/>
      <c r="G42" s="65"/>
      <c r="H42" s="65"/>
      <c r="I42" s="65"/>
      <c r="J42" s="65"/>
      <c r="K42" s="65"/>
      <c r="L42" s="65"/>
      <c r="M42" s="65"/>
      <c r="N42" s="65"/>
    </row>
    <row r="43" spans="1:17" x14ac:dyDescent="0.2">
      <c r="A43" s="62">
        <v>19</v>
      </c>
      <c r="B43" s="62">
        <v>33</v>
      </c>
      <c r="C43" s="169" t="s">
        <v>134</v>
      </c>
      <c r="D43" s="169">
        <v>0</v>
      </c>
      <c r="E43" s="169">
        <v>0</v>
      </c>
      <c r="F43" s="65"/>
      <c r="G43" s="65"/>
      <c r="H43" s="65"/>
      <c r="I43" s="65"/>
      <c r="J43" s="65"/>
      <c r="K43" s="65"/>
      <c r="L43" s="65"/>
      <c r="M43" s="65"/>
      <c r="N43" s="65"/>
    </row>
    <row r="44" spans="1:17" ht="24" customHeight="1" x14ac:dyDescent="0.2">
      <c r="A44" s="13" t="s">
        <v>14</v>
      </c>
      <c r="B44" s="199" t="s">
        <v>23</v>
      </c>
      <c r="C44" s="199"/>
      <c r="D44" s="199"/>
      <c r="E44" s="199"/>
      <c r="F44" s="33">
        <f t="shared" ref="F44:N44" si="2">F11-F26</f>
        <v>0</v>
      </c>
      <c r="G44" s="33">
        <f t="shared" si="2"/>
        <v>0</v>
      </c>
      <c r="H44" s="33">
        <f t="shared" si="2"/>
        <v>0</v>
      </c>
      <c r="I44" s="33">
        <f t="shared" si="2"/>
        <v>0</v>
      </c>
      <c r="J44" s="33">
        <f t="shared" si="2"/>
        <v>0</v>
      </c>
      <c r="K44" s="33">
        <f t="shared" si="2"/>
        <v>0</v>
      </c>
      <c r="L44" s="33">
        <f t="shared" si="2"/>
        <v>0</v>
      </c>
      <c r="M44" s="33">
        <f t="shared" si="2"/>
        <v>0</v>
      </c>
      <c r="N44" s="33">
        <f t="shared" si="2"/>
        <v>0</v>
      </c>
    </row>
    <row r="45" spans="1:17" ht="24" customHeight="1" x14ac:dyDescent="0.2">
      <c r="A45" s="40" t="s">
        <v>24</v>
      </c>
      <c r="B45" s="200" t="s">
        <v>75</v>
      </c>
      <c r="C45" s="200"/>
      <c r="D45" s="200"/>
      <c r="E45" s="200"/>
      <c r="F45" s="137">
        <f>F83</f>
        <v>0</v>
      </c>
      <c r="G45" s="137">
        <f t="shared" ref="G45:K45" si="3">G83</f>
        <v>0</v>
      </c>
      <c r="H45" s="138"/>
      <c r="I45" s="137">
        <f t="shared" si="3"/>
        <v>0</v>
      </c>
      <c r="J45" s="137">
        <f t="shared" si="3"/>
        <v>0</v>
      </c>
      <c r="K45" s="137">
        <f t="shared" si="3"/>
        <v>0</v>
      </c>
      <c r="L45" s="139"/>
      <c r="M45" s="139"/>
      <c r="N45" s="139"/>
    </row>
    <row r="46" spans="1:17" ht="24" customHeight="1" x14ac:dyDescent="0.2">
      <c r="A46" s="41" t="s">
        <v>25</v>
      </c>
      <c r="B46" s="201" t="s">
        <v>83</v>
      </c>
      <c r="C46" s="202"/>
      <c r="D46" s="202"/>
      <c r="E46" s="203"/>
      <c r="F46" s="140"/>
      <c r="G46" s="138"/>
      <c r="H46" s="140"/>
      <c r="I46" s="140"/>
      <c r="J46" s="140"/>
      <c r="K46" s="138"/>
      <c r="L46" s="138"/>
      <c r="M46" s="138"/>
      <c r="N46" s="138"/>
    </row>
    <row r="47" spans="1:17" ht="24" customHeight="1" x14ac:dyDescent="0.2">
      <c r="A47" s="61" t="s">
        <v>26</v>
      </c>
      <c r="B47" s="193" t="s">
        <v>79</v>
      </c>
      <c r="C47" s="194"/>
      <c r="D47" s="194"/>
      <c r="E47" s="195"/>
      <c r="F47" s="141">
        <f>F44+F45+F46</f>
        <v>0</v>
      </c>
      <c r="G47" s="141">
        <f t="shared" ref="G47:N47" si="4">G44+G45+G46</f>
        <v>0</v>
      </c>
      <c r="H47" s="141">
        <f t="shared" si="4"/>
        <v>0</v>
      </c>
      <c r="I47" s="141">
        <f t="shared" si="4"/>
        <v>0</v>
      </c>
      <c r="J47" s="141">
        <f t="shared" si="4"/>
        <v>0</v>
      </c>
      <c r="K47" s="141">
        <f t="shared" si="4"/>
        <v>0</v>
      </c>
      <c r="L47" s="141">
        <f t="shared" si="4"/>
        <v>0</v>
      </c>
      <c r="M47" s="141">
        <f t="shared" si="4"/>
        <v>0</v>
      </c>
      <c r="N47" s="141">
        <f t="shared" si="4"/>
        <v>0</v>
      </c>
    </row>
    <row r="48" spans="1:17" s="18" customFormat="1" ht="18.75" customHeight="1" x14ac:dyDescent="0.2">
      <c r="A48" s="196"/>
      <c r="B48" s="197"/>
      <c r="C48" s="197"/>
      <c r="D48" s="197"/>
      <c r="E48" s="197"/>
      <c r="F48" s="197"/>
      <c r="G48" s="197"/>
      <c r="H48" s="197"/>
      <c r="I48" s="197"/>
      <c r="J48" s="197"/>
      <c r="K48" s="197"/>
      <c r="L48" s="197"/>
      <c r="M48" s="197"/>
      <c r="N48" s="198"/>
      <c r="Q48" s="19"/>
    </row>
    <row r="49" spans="1:17" s="18" customFormat="1" ht="25.5" customHeight="1" x14ac:dyDescent="0.2">
      <c r="A49" s="13" t="s">
        <v>59</v>
      </c>
      <c r="B49" s="199" t="s">
        <v>110</v>
      </c>
      <c r="C49" s="199"/>
      <c r="D49" s="199"/>
      <c r="E49" s="199"/>
      <c r="F49" s="33">
        <f>F50+F51+F52+F54+F55+F56+F57+F58+F59</f>
        <v>0</v>
      </c>
      <c r="G49" s="33">
        <f t="shared" ref="G49:N49" si="5">G50+G51+G52+G54+G55+G56+G57+G58</f>
        <v>0</v>
      </c>
      <c r="H49" s="33">
        <f t="shared" si="5"/>
        <v>0</v>
      </c>
      <c r="I49" s="33">
        <f t="shared" si="5"/>
        <v>0</v>
      </c>
      <c r="J49" s="33">
        <f t="shared" si="5"/>
        <v>0</v>
      </c>
      <c r="K49" s="33">
        <f t="shared" si="5"/>
        <v>0</v>
      </c>
      <c r="L49" s="33">
        <f t="shared" si="5"/>
        <v>0</v>
      </c>
      <c r="M49" s="33">
        <f t="shared" si="5"/>
        <v>0</v>
      </c>
      <c r="N49" s="33">
        <f t="shared" si="5"/>
        <v>0</v>
      </c>
      <c r="Q49" s="19"/>
    </row>
    <row r="50" spans="1:17" ht="15" customHeight="1" x14ac:dyDescent="0.2">
      <c r="A50" s="62">
        <v>20</v>
      </c>
      <c r="B50" s="62">
        <v>43</v>
      </c>
      <c r="C50" s="181" t="s">
        <v>135</v>
      </c>
      <c r="D50" s="182"/>
      <c r="E50" s="183"/>
      <c r="F50" s="68"/>
      <c r="G50" s="68"/>
      <c r="H50" s="68"/>
      <c r="I50" s="68"/>
      <c r="J50" s="68"/>
      <c r="K50" s="68"/>
      <c r="L50" s="68"/>
      <c r="M50" s="68"/>
      <c r="N50" s="68"/>
    </row>
    <row r="51" spans="1:17" x14ac:dyDescent="0.2">
      <c r="A51" s="62">
        <v>21</v>
      </c>
      <c r="B51" s="62">
        <v>44</v>
      </c>
      <c r="C51" s="169" t="s">
        <v>10</v>
      </c>
      <c r="D51" s="169"/>
      <c r="E51" s="169"/>
      <c r="F51" s="68"/>
      <c r="G51" s="68"/>
      <c r="H51" s="68"/>
      <c r="I51" s="68"/>
      <c r="J51" s="68"/>
      <c r="K51" s="68"/>
      <c r="L51" s="68"/>
      <c r="M51" s="68"/>
      <c r="N51" s="68"/>
    </row>
    <row r="52" spans="1:17" ht="15" customHeight="1" x14ac:dyDescent="0.2">
      <c r="A52" s="62">
        <v>22</v>
      </c>
      <c r="B52" s="62">
        <v>45</v>
      </c>
      <c r="C52" s="169" t="s">
        <v>136</v>
      </c>
      <c r="D52" s="169"/>
      <c r="E52" s="169"/>
      <c r="F52" s="68"/>
      <c r="G52" s="68"/>
      <c r="H52" s="68"/>
      <c r="I52" s="68"/>
      <c r="J52" s="68"/>
      <c r="K52" s="68"/>
      <c r="L52" s="68"/>
      <c r="M52" s="68"/>
      <c r="N52" s="68"/>
    </row>
    <row r="53" spans="1:17" ht="25.5" customHeight="1" x14ac:dyDescent="0.2">
      <c r="A53" s="8"/>
      <c r="B53" s="11">
        <v>4540101</v>
      </c>
      <c r="C53" s="187" t="s">
        <v>54</v>
      </c>
      <c r="D53" s="188"/>
      <c r="E53" s="189"/>
      <c r="F53" s="49"/>
      <c r="G53" s="49"/>
      <c r="H53" s="49"/>
      <c r="I53" s="49"/>
      <c r="J53" s="49"/>
      <c r="K53" s="49"/>
      <c r="L53" s="49"/>
      <c r="M53" s="49"/>
      <c r="N53" s="49"/>
    </row>
    <row r="54" spans="1:17" x14ac:dyDescent="0.2">
      <c r="A54" s="62">
        <v>23</v>
      </c>
      <c r="B54" s="62">
        <v>49</v>
      </c>
      <c r="C54" s="169" t="s">
        <v>11</v>
      </c>
      <c r="D54" s="169"/>
      <c r="E54" s="169"/>
      <c r="F54" s="68"/>
      <c r="G54" s="68"/>
      <c r="H54" s="68"/>
      <c r="I54" s="68"/>
      <c r="J54" s="68"/>
      <c r="K54" s="68"/>
      <c r="L54" s="68"/>
      <c r="M54" s="68"/>
      <c r="N54" s="68"/>
    </row>
    <row r="55" spans="1:17" x14ac:dyDescent="0.2">
      <c r="A55" s="62">
        <v>24</v>
      </c>
      <c r="B55" s="62">
        <v>52</v>
      </c>
      <c r="C55" s="169" t="s">
        <v>137</v>
      </c>
      <c r="D55" s="169"/>
      <c r="E55" s="169"/>
      <c r="F55" s="68"/>
      <c r="G55" s="68"/>
      <c r="H55" s="68"/>
      <c r="I55" s="68"/>
      <c r="J55" s="68"/>
      <c r="K55" s="68"/>
      <c r="L55" s="68"/>
      <c r="M55" s="68"/>
      <c r="N55" s="68"/>
    </row>
    <row r="56" spans="1:17" x14ac:dyDescent="0.2">
      <c r="A56" s="62">
        <v>25</v>
      </c>
      <c r="B56" s="62">
        <v>53</v>
      </c>
      <c r="C56" s="169" t="s">
        <v>12</v>
      </c>
      <c r="D56" s="169"/>
      <c r="E56" s="169"/>
      <c r="F56" s="68"/>
      <c r="G56" s="68"/>
      <c r="H56" s="68"/>
      <c r="I56" s="68"/>
      <c r="J56" s="68"/>
      <c r="K56" s="68"/>
      <c r="L56" s="68"/>
      <c r="M56" s="68"/>
      <c r="N56" s="68"/>
    </row>
    <row r="57" spans="1:17" x14ac:dyDescent="0.2">
      <c r="A57" s="62">
        <v>26</v>
      </c>
      <c r="B57" s="62">
        <v>54</v>
      </c>
      <c r="C57" s="169" t="s">
        <v>10</v>
      </c>
      <c r="D57" s="169"/>
      <c r="E57" s="169"/>
      <c r="F57" s="68"/>
      <c r="G57" s="68"/>
      <c r="H57" s="68"/>
      <c r="I57" s="68"/>
      <c r="J57" s="68"/>
      <c r="K57" s="68"/>
      <c r="L57" s="68"/>
      <c r="M57" s="68"/>
      <c r="N57" s="68"/>
    </row>
    <row r="58" spans="1:17" x14ac:dyDescent="0.2">
      <c r="A58" s="62">
        <v>27</v>
      </c>
      <c r="B58" s="62">
        <v>57</v>
      </c>
      <c r="C58" s="169" t="s">
        <v>22</v>
      </c>
      <c r="D58" s="169"/>
      <c r="E58" s="169"/>
      <c r="F58" s="68"/>
      <c r="G58" s="68"/>
      <c r="H58" s="68"/>
      <c r="I58" s="68"/>
      <c r="J58" s="68"/>
      <c r="K58" s="68"/>
      <c r="L58" s="68"/>
      <c r="M58" s="68"/>
      <c r="N58" s="68"/>
    </row>
    <row r="59" spans="1:17" ht="12.75" customHeight="1" x14ac:dyDescent="0.2">
      <c r="A59" s="62">
        <v>28</v>
      </c>
      <c r="B59" s="62">
        <v>59</v>
      </c>
      <c r="C59" s="181" t="s">
        <v>34</v>
      </c>
      <c r="D59" s="182"/>
      <c r="E59" s="183"/>
      <c r="F59" s="65"/>
      <c r="G59" s="65"/>
      <c r="H59" s="65"/>
      <c r="I59" s="65"/>
      <c r="J59" s="65"/>
      <c r="K59" s="65"/>
      <c r="L59" s="65"/>
      <c r="M59" s="65"/>
      <c r="N59" s="65"/>
    </row>
    <row r="60" spans="1:17" ht="18" customHeight="1" x14ac:dyDescent="0.2">
      <c r="A60" s="8"/>
      <c r="B60" s="9">
        <v>593</v>
      </c>
      <c r="C60" s="184" t="s">
        <v>50</v>
      </c>
      <c r="D60" s="185"/>
      <c r="E60" s="186"/>
      <c r="F60" s="49"/>
      <c r="G60" s="49"/>
      <c r="H60" s="49"/>
      <c r="I60" s="49"/>
      <c r="J60" s="49"/>
      <c r="K60" s="49"/>
      <c r="L60" s="49"/>
      <c r="M60" s="49"/>
      <c r="N60" s="49"/>
    </row>
    <row r="61" spans="1:17" ht="25.5" customHeight="1" x14ac:dyDescent="0.2">
      <c r="A61" s="13" t="s">
        <v>58</v>
      </c>
      <c r="B61" s="199" t="s">
        <v>102</v>
      </c>
      <c r="C61" s="199"/>
      <c r="D61" s="199">
        <v>1617922</v>
      </c>
      <c r="E61" s="199">
        <v>1439250</v>
      </c>
      <c r="F61" s="33">
        <f>F62+F63+F64+F66+F67+F68+F69+F70+F71</f>
        <v>0</v>
      </c>
      <c r="G61" s="33">
        <f t="shared" ref="G61:N61" si="6">G62+G63+G64+G66+G67+G68+G69+G70+G71</f>
        <v>0</v>
      </c>
      <c r="H61" s="33">
        <f t="shared" si="6"/>
        <v>0</v>
      </c>
      <c r="I61" s="33">
        <f t="shared" si="6"/>
        <v>0</v>
      </c>
      <c r="J61" s="33">
        <f t="shared" si="6"/>
        <v>0</v>
      </c>
      <c r="K61" s="33">
        <f t="shared" si="6"/>
        <v>0</v>
      </c>
      <c r="L61" s="33">
        <f t="shared" si="6"/>
        <v>0</v>
      </c>
      <c r="M61" s="33">
        <f t="shared" si="6"/>
        <v>0</v>
      </c>
      <c r="N61" s="33">
        <f t="shared" si="6"/>
        <v>0</v>
      </c>
    </row>
    <row r="62" spans="1:17" ht="15" customHeight="1" x14ac:dyDescent="0.2">
      <c r="A62" s="62">
        <v>29</v>
      </c>
      <c r="B62" s="62">
        <v>43</v>
      </c>
      <c r="C62" s="181" t="s">
        <v>135</v>
      </c>
      <c r="D62" s="182"/>
      <c r="E62" s="183"/>
      <c r="F62" s="68"/>
      <c r="G62" s="68"/>
      <c r="H62" s="68"/>
      <c r="I62" s="68"/>
      <c r="J62" s="68"/>
      <c r="K62" s="68"/>
      <c r="L62" s="68"/>
      <c r="M62" s="68"/>
      <c r="N62" s="68"/>
    </row>
    <row r="63" spans="1:17" ht="15" customHeight="1" x14ac:dyDescent="0.2">
      <c r="A63" s="62">
        <v>30</v>
      </c>
      <c r="B63" s="62">
        <v>44</v>
      </c>
      <c r="C63" s="169" t="s">
        <v>10</v>
      </c>
      <c r="D63" s="169">
        <v>839</v>
      </c>
      <c r="E63" s="169">
        <v>1562</v>
      </c>
      <c r="F63" s="68"/>
      <c r="G63" s="68"/>
      <c r="H63" s="68"/>
      <c r="I63" s="68"/>
      <c r="J63" s="68"/>
      <c r="K63" s="68"/>
      <c r="L63" s="68"/>
      <c r="M63" s="68"/>
      <c r="N63" s="68"/>
    </row>
    <row r="64" spans="1:17" ht="15" customHeight="1" x14ac:dyDescent="0.2">
      <c r="A64" s="62">
        <v>31</v>
      </c>
      <c r="B64" s="62">
        <v>45</v>
      </c>
      <c r="C64" s="169" t="s">
        <v>136</v>
      </c>
      <c r="D64" s="169">
        <v>106</v>
      </c>
      <c r="E64" s="169">
        <v>1156</v>
      </c>
      <c r="F64" s="68"/>
      <c r="G64" s="68"/>
      <c r="H64" s="68"/>
      <c r="I64" s="68"/>
      <c r="J64" s="68"/>
      <c r="K64" s="68"/>
      <c r="L64" s="68"/>
      <c r="M64" s="68"/>
      <c r="N64" s="68"/>
    </row>
    <row r="65" spans="1:14" ht="30.75" customHeight="1" x14ac:dyDescent="0.2">
      <c r="A65" s="8"/>
      <c r="B65" s="11">
        <v>4540101</v>
      </c>
      <c r="C65" s="187" t="s">
        <v>54</v>
      </c>
      <c r="D65" s="188"/>
      <c r="E65" s="189"/>
      <c r="F65" s="49"/>
      <c r="G65" s="49"/>
      <c r="H65" s="49"/>
      <c r="I65" s="49"/>
      <c r="J65" s="49"/>
      <c r="K65" s="49"/>
      <c r="L65" s="49"/>
      <c r="M65" s="49"/>
      <c r="N65" s="49"/>
    </row>
    <row r="66" spans="1:14" ht="15" customHeight="1" x14ac:dyDescent="0.2">
      <c r="A66" s="62">
        <v>32</v>
      </c>
      <c r="B66" s="62">
        <v>49</v>
      </c>
      <c r="C66" s="169" t="s">
        <v>11</v>
      </c>
      <c r="D66" s="169">
        <v>33</v>
      </c>
      <c r="E66" s="169">
        <v>47</v>
      </c>
      <c r="F66" s="68"/>
      <c r="G66" s="68"/>
      <c r="H66" s="68"/>
      <c r="I66" s="68"/>
      <c r="J66" s="68"/>
      <c r="K66" s="68"/>
      <c r="L66" s="68"/>
      <c r="M66" s="68"/>
      <c r="N66" s="68"/>
    </row>
    <row r="67" spans="1:14" ht="15" customHeight="1" x14ac:dyDescent="0.2">
      <c r="A67" s="62">
        <v>33</v>
      </c>
      <c r="B67" s="62">
        <v>52</v>
      </c>
      <c r="C67" s="169" t="s">
        <v>137</v>
      </c>
      <c r="D67" s="169">
        <v>0</v>
      </c>
      <c r="E67" s="169">
        <v>0</v>
      </c>
      <c r="F67" s="68"/>
      <c r="G67" s="68"/>
      <c r="H67" s="68"/>
      <c r="I67" s="68"/>
      <c r="J67" s="68"/>
      <c r="K67" s="68"/>
      <c r="L67" s="68"/>
      <c r="M67" s="68"/>
      <c r="N67" s="68"/>
    </row>
    <row r="68" spans="1:14" ht="15" customHeight="1" x14ac:dyDescent="0.2">
      <c r="A68" s="62">
        <v>34</v>
      </c>
      <c r="B68" s="62">
        <v>53</v>
      </c>
      <c r="C68" s="169" t="s">
        <v>12</v>
      </c>
      <c r="D68" s="169">
        <v>29411</v>
      </c>
      <c r="E68" s="169">
        <v>24835</v>
      </c>
      <c r="F68" s="68"/>
      <c r="G68" s="68"/>
      <c r="H68" s="68"/>
      <c r="I68" s="68"/>
      <c r="J68" s="68"/>
      <c r="K68" s="68"/>
      <c r="L68" s="68"/>
      <c r="M68" s="68"/>
      <c r="N68" s="68"/>
    </row>
    <row r="69" spans="1:14" ht="15" customHeight="1" x14ac:dyDescent="0.2">
      <c r="A69" s="62">
        <v>35</v>
      </c>
      <c r="B69" s="62">
        <v>54</v>
      </c>
      <c r="C69" s="169" t="s">
        <v>10</v>
      </c>
      <c r="D69" s="169">
        <v>1586148</v>
      </c>
      <c r="E69" s="169">
        <v>1410220</v>
      </c>
      <c r="F69" s="68"/>
      <c r="G69" s="68"/>
      <c r="H69" s="68"/>
      <c r="I69" s="68"/>
      <c r="J69" s="68"/>
      <c r="K69" s="68"/>
      <c r="L69" s="68"/>
      <c r="M69" s="68"/>
      <c r="N69" s="68"/>
    </row>
    <row r="70" spans="1:14" ht="15" customHeight="1" x14ac:dyDescent="0.2">
      <c r="A70" s="62">
        <v>36</v>
      </c>
      <c r="B70" s="62">
        <v>57</v>
      </c>
      <c r="C70" s="169" t="s">
        <v>22</v>
      </c>
      <c r="D70" s="169">
        <v>1385</v>
      </c>
      <c r="E70" s="169">
        <v>1430</v>
      </c>
      <c r="F70" s="68"/>
      <c r="G70" s="68"/>
      <c r="H70" s="68"/>
      <c r="I70" s="68"/>
      <c r="J70" s="68"/>
      <c r="K70" s="68"/>
      <c r="L70" s="68"/>
      <c r="M70" s="68"/>
      <c r="N70" s="68"/>
    </row>
    <row r="71" spans="1:14" ht="15" customHeight="1" x14ac:dyDescent="0.2">
      <c r="A71" s="62">
        <v>37</v>
      </c>
      <c r="B71" s="62">
        <v>59</v>
      </c>
      <c r="C71" s="181" t="s">
        <v>34</v>
      </c>
      <c r="D71" s="182"/>
      <c r="E71" s="183"/>
      <c r="F71" s="65"/>
      <c r="G71" s="65"/>
      <c r="H71" s="65"/>
      <c r="I71" s="65"/>
      <c r="J71" s="65"/>
      <c r="K71" s="65"/>
      <c r="L71" s="65"/>
      <c r="M71" s="65"/>
      <c r="N71" s="65"/>
    </row>
    <row r="72" spans="1:14" ht="15" customHeight="1" x14ac:dyDescent="0.2">
      <c r="A72" s="8"/>
      <c r="B72" s="9">
        <v>593</v>
      </c>
      <c r="C72" s="184" t="s">
        <v>50</v>
      </c>
      <c r="D72" s="185"/>
      <c r="E72" s="186"/>
      <c r="F72" s="49"/>
      <c r="G72" s="49"/>
      <c r="H72" s="49"/>
      <c r="I72" s="49"/>
      <c r="J72" s="49"/>
      <c r="K72" s="49"/>
      <c r="L72" s="49"/>
      <c r="M72" s="49"/>
      <c r="N72" s="49"/>
    </row>
    <row r="73" spans="1:14" ht="24" customHeight="1" x14ac:dyDescent="0.2">
      <c r="A73" s="13" t="s">
        <v>60</v>
      </c>
      <c r="B73" s="166" t="s">
        <v>81</v>
      </c>
      <c r="C73" s="167"/>
      <c r="D73" s="167"/>
      <c r="E73" s="168"/>
      <c r="F73" s="33">
        <f>F11+F49</f>
        <v>0</v>
      </c>
      <c r="G73" s="33">
        <f t="shared" ref="G73:N73" si="7">G11+G49</f>
        <v>0</v>
      </c>
      <c r="H73" s="33">
        <f t="shared" si="7"/>
        <v>0</v>
      </c>
      <c r="I73" s="33">
        <f t="shared" si="7"/>
        <v>0</v>
      </c>
      <c r="J73" s="33">
        <f t="shared" si="7"/>
        <v>0</v>
      </c>
      <c r="K73" s="33">
        <f t="shared" si="7"/>
        <v>0</v>
      </c>
      <c r="L73" s="33">
        <f t="shared" si="7"/>
        <v>0</v>
      </c>
      <c r="M73" s="33">
        <f t="shared" si="7"/>
        <v>0</v>
      </c>
      <c r="N73" s="33">
        <f t="shared" si="7"/>
        <v>0</v>
      </c>
    </row>
    <row r="74" spans="1:14" ht="24" customHeight="1" x14ac:dyDescent="0.2">
      <c r="A74" s="13" t="s">
        <v>63</v>
      </c>
      <c r="B74" s="204" t="s">
        <v>100</v>
      </c>
      <c r="C74" s="205"/>
      <c r="D74" s="205">
        <v>1688694</v>
      </c>
      <c r="E74" s="206">
        <v>1515740</v>
      </c>
      <c r="F74" s="33">
        <f t="shared" ref="F74:N74" si="8">F26+F61</f>
        <v>0</v>
      </c>
      <c r="G74" s="33">
        <f t="shared" si="8"/>
        <v>0</v>
      </c>
      <c r="H74" s="33">
        <f t="shared" si="8"/>
        <v>0</v>
      </c>
      <c r="I74" s="33">
        <f t="shared" si="8"/>
        <v>0</v>
      </c>
      <c r="J74" s="33">
        <f t="shared" si="8"/>
        <v>0</v>
      </c>
      <c r="K74" s="33">
        <f t="shared" si="8"/>
        <v>0</v>
      </c>
      <c r="L74" s="33">
        <f t="shared" si="8"/>
        <v>0</v>
      </c>
      <c r="M74" s="33">
        <f t="shared" si="8"/>
        <v>0</v>
      </c>
      <c r="N74" s="33">
        <f t="shared" si="8"/>
        <v>0</v>
      </c>
    </row>
    <row r="75" spans="1:14" ht="24" customHeight="1" x14ac:dyDescent="0.2">
      <c r="A75" s="61" t="s">
        <v>80</v>
      </c>
      <c r="B75" s="193" t="s">
        <v>82</v>
      </c>
      <c r="C75" s="194"/>
      <c r="D75" s="194">
        <v>1688694</v>
      </c>
      <c r="E75" s="195">
        <v>1515740</v>
      </c>
      <c r="F75" s="69">
        <f>F73-F74</f>
        <v>0</v>
      </c>
      <c r="G75" s="69">
        <f t="shared" ref="G75:N75" si="9">G73-G74</f>
        <v>0</v>
      </c>
      <c r="H75" s="69">
        <f t="shared" si="9"/>
        <v>0</v>
      </c>
      <c r="I75" s="69">
        <f t="shared" si="9"/>
        <v>0</v>
      </c>
      <c r="J75" s="69">
        <f t="shared" si="9"/>
        <v>0</v>
      </c>
      <c r="K75" s="69">
        <f t="shared" si="9"/>
        <v>0</v>
      </c>
      <c r="L75" s="69">
        <f t="shared" si="9"/>
        <v>0</v>
      </c>
      <c r="M75" s="69">
        <f t="shared" si="9"/>
        <v>0</v>
      </c>
      <c r="N75" s="69">
        <f t="shared" si="9"/>
        <v>0</v>
      </c>
    </row>
    <row r="77" spans="1:14" ht="18.75" customHeight="1" x14ac:dyDescent="0.2">
      <c r="B77" s="207" t="s">
        <v>111</v>
      </c>
      <c r="C77" s="207"/>
      <c r="D77" s="207"/>
      <c r="E77" s="207"/>
      <c r="F77" s="73"/>
      <c r="K77" s="44"/>
      <c r="L77" s="44"/>
      <c r="M77" s="44"/>
      <c r="N77" s="74"/>
    </row>
    <row r="78" spans="1:14" x14ac:dyDescent="0.2">
      <c r="A78" s="15"/>
      <c r="B78" s="75"/>
      <c r="C78" s="75"/>
      <c r="D78" s="75"/>
      <c r="E78" s="75"/>
      <c r="F78" s="73"/>
      <c r="G78" s="29"/>
      <c r="H78" s="29"/>
      <c r="I78" s="29"/>
      <c r="J78" s="29"/>
      <c r="K78" s="44"/>
      <c r="L78" s="44"/>
      <c r="M78" s="44"/>
      <c r="N78" s="74"/>
    </row>
    <row r="79" spans="1:14" x14ac:dyDescent="0.2">
      <c r="A79" s="15"/>
      <c r="B79" s="26"/>
      <c r="C79" s="212" t="s">
        <v>115</v>
      </c>
      <c r="D79" s="212"/>
      <c r="E79" s="212"/>
      <c r="F79" s="93">
        <f t="shared" ref="F79:N80" si="10">F9</f>
        <v>2024</v>
      </c>
      <c r="G79" s="93">
        <f t="shared" si="10"/>
        <v>2025</v>
      </c>
      <c r="H79" s="93">
        <f t="shared" si="10"/>
        <v>2025</v>
      </c>
      <c r="I79" s="93">
        <f t="shared" si="10"/>
        <v>2025</v>
      </c>
      <c r="J79" s="93">
        <f t="shared" si="10"/>
        <v>2025</v>
      </c>
      <c r="K79" s="93">
        <f t="shared" si="10"/>
        <v>2026</v>
      </c>
      <c r="L79" s="93">
        <f t="shared" si="10"/>
        <v>2027</v>
      </c>
      <c r="M79" s="93">
        <f t="shared" si="10"/>
        <v>2028</v>
      </c>
      <c r="N79" s="93">
        <f t="shared" si="10"/>
        <v>2029</v>
      </c>
    </row>
    <row r="80" spans="1:14" ht="38.25" x14ac:dyDescent="0.2">
      <c r="A80" s="15"/>
      <c r="B80" s="26"/>
      <c r="C80" s="212"/>
      <c r="D80" s="212"/>
      <c r="E80" s="212"/>
      <c r="F80" s="93" t="str">
        <f t="shared" si="10"/>
        <v>Πραγματοποιήσεις</v>
      </c>
      <c r="G80" s="93" t="str">
        <f t="shared" si="10"/>
        <v>Αρχικός Προϋπολογισμός</v>
      </c>
      <c r="H80" s="93" t="str">
        <f t="shared" si="10"/>
        <v>Διαμόρφωση (αρχικός Π/Υ + τροποποιήσεις)</v>
      </c>
      <c r="I80" s="93" t="str">
        <f t="shared" si="10"/>
        <v>Εκτέλεση Α' Εξαμήνου</v>
      </c>
      <c r="J80" s="93" t="str">
        <f t="shared" si="10"/>
        <v>Εκτιμήσεις πραγματοποιήσεων έτους</v>
      </c>
      <c r="K80" s="93" t="str">
        <f t="shared" si="10"/>
        <v>Προβλέψεις</v>
      </c>
      <c r="L80" s="93" t="str">
        <f t="shared" si="10"/>
        <v>Προβλέψεις</v>
      </c>
      <c r="M80" s="93" t="str">
        <f t="shared" si="10"/>
        <v>Προβλέψεις</v>
      </c>
      <c r="N80" s="93" t="str">
        <f t="shared" si="10"/>
        <v>Προβλέψεις</v>
      </c>
    </row>
    <row r="81" spans="1:17" ht="27.75" customHeight="1" x14ac:dyDescent="0.2">
      <c r="A81" s="15"/>
      <c r="B81" s="18"/>
      <c r="C81" s="213" t="s">
        <v>104</v>
      </c>
      <c r="D81" s="214"/>
      <c r="E81" s="215"/>
      <c r="F81" s="146"/>
      <c r="G81" s="146"/>
      <c r="H81" s="147"/>
      <c r="I81" s="146"/>
      <c r="J81" s="146"/>
      <c r="K81" s="146"/>
      <c r="L81" s="147"/>
      <c r="M81" s="147"/>
      <c r="N81" s="147"/>
    </row>
    <row r="82" spans="1:17" ht="27.75" customHeight="1" x14ac:dyDescent="0.2">
      <c r="A82" s="15"/>
      <c r="B82" s="18"/>
      <c r="C82" s="208" t="s">
        <v>105</v>
      </c>
      <c r="D82" s="208"/>
      <c r="E82" s="208"/>
      <c r="F82" s="146"/>
      <c r="G82" s="146"/>
      <c r="H82" s="147"/>
      <c r="I82" s="146"/>
      <c r="J82" s="146"/>
      <c r="K82" s="146"/>
      <c r="L82" s="147"/>
      <c r="M82" s="147"/>
      <c r="N82" s="147"/>
    </row>
    <row r="83" spans="1:17" ht="26.25" customHeight="1" thickBot="1" x14ac:dyDescent="0.25">
      <c r="A83" s="15"/>
      <c r="B83" s="18"/>
      <c r="C83" s="216" t="s">
        <v>106</v>
      </c>
      <c r="D83" s="216"/>
      <c r="E83" s="216">
        <f>E81-E82</f>
        <v>0</v>
      </c>
      <c r="F83" s="76">
        <f>F81-F82</f>
        <v>0</v>
      </c>
      <c r="G83" s="76">
        <f t="shared" ref="G83:J83" si="11">G81-G82</f>
        <v>0</v>
      </c>
      <c r="H83" s="145"/>
      <c r="I83" s="76">
        <f t="shared" si="11"/>
        <v>0</v>
      </c>
      <c r="J83" s="76">
        <f t="shared" si="11"/>
        <v>0</v>
      </c>
      <c r="K83" s="76">
        <f t="shared" ref="K83" si="12">K81-K82</f>
        <v>0</v>
      </c>
      <c r="L83" s="145"/>
      <c r="M83" s="145"/>
      <c r="N83" s="145"/>
    </row>
    <row r="84" spans="1:17" ht="13.5" thickTop="1" x14ac:dyDescent="0.2">
      <c r="C84" s="45" t="s">
        <v>138</v>
      </c>
    </row>
    <row r="85" spans="1:17" ht="18.75" customHeight="1" x14ac:dyDescent="0.2">
      <c r="A85" s="15"/>
      <c r="B85" s="207" t="s">
        <v>113</v>
      </c>
      <c r="C85" s="207"/>
      <c r="D85" s="207"/>
      <c r="E85" s="207"/>
    </row>
    <row r="86" spans="1:17" s="18" customFormat="1" x14ac:dyDescent="0.2">
      <c r="A86" s="15"/>
      <c r="B86" s="16" t="s">
        <v>42</v>
      </c>
      <c r="C86" s="17"/>
      <c r="F86" s="53"/>
      <c r="G86" s="29"/>
      <c r="H86" s="29"/>
      <c r="I86" s="29"/>
      <c r="J86" s="29"/>
      <c r="K86" s="29"/>
      <c r="L86" s="29"/>
      <c r="M86" s="29"/>
      <c r="N86" s="29"/>
      <c r="Q86" s="19"/>
    </row>
    <row r="87" spans="1:17" s="18" customFormat="1" x14ac:dyDescent="0.2">
      <c r="A87" s="15"/>
      <c r="B87" s="16"/>
      <c r="C87" s="17"/>
      <c r="F87" s="53"/>
      <c r="G87" s="29"/>
      <c r="H87" s="29"/>
      <c r="I87" s="29"/>
      <c r="J87" s="29"/>
      <c r="K87" s="29"/>
      <c r="L87" s="29"/>
      <c r="M87" s="29"/>
      <c r="N87" s="29"/>
      <c r="Q87" s="19"/>
    </row>
    <row r="88" spans="1:17" s="18" customFormat="1" ht="15" customHeight="1" x14ac:dyDescent="0.2">
      <c r="A88" s="15"/>
      <c r="C88" s="217" t="s">
        <v>115</v>
      </c>
      <c r="D88" s="217"/>
      <c r="E88" s="217"/>
      <c r="F88" s="93">
        <f t="shared" ref="F88:N88" si="13">F9</f>
        <v>2024</v>
      </c>
      <c r="G88" s="93">
        <f t="shared" si="13"/>
        <v>2025</v>
      </c>
      <c r="H88" s="93">
        <f t="shared" si="13"/>
        <v>2025</v>
      </c>
      <c r="I88" s="93">
        <f t="shared" si="13"/>
        <v>2025</v>
      </c>
      <c r="J88" s="93">
        <f t="shared" si="13"/>
        <v>2025</v>
      </c>
      <c r="K88" s="93">
        <f t="shared" si="13"/>
        <v>2026</v>
      </c>
      <c r="L88" s="93">
        <f t="shared" si="13"/>
        <v>2027</v>
      </c>
      <c r="M88" s="93">
        <f t="shared" si="13"/>
        <v>2028</v>
      </c>
      <c r="N88" s="93">
        <f t="shared" si="13"/>
        <v>2029</v>
      </c>
      <c r="Q88" s="19"/>
    </row>
    <row r="89" spans="1:17" s="18" customFormat="1" ht="38.25" x14ac:dyDescent="0.2">
      <c r="A89" s="15"/>
      <c r="B89" s="77"/>
      <c r="C89" s="217"/>
      <c r="D89" s="217"/>
      <c r="E89" s="217"/>
      <c r="F89" s="93" t="str">
        <f t="shared" ref="F89:N89" si="14">F10</f>
        <v>Πραγματοποιήσεις</v>
      </c>
      <c r="G89" s="93" t="str">
        <f t="shared" si="14"/>
        <v>Αρχικός Προϋπολογισμός</v>
      </c>
      <c r="H89" s="93" t="str">
        <f t="shared" si="14"/>
        <v>Διαμόρφωση (αρχικός Π/Υ + τροποποιήσεις)</v>
      </c>
      <c r="I89" s="93" t="str">
        <f t="shared" si="14"/>
        <v>Εκτέλεση Α' Εξαμήνου</v>
      </c>
      <c r="J89" s="93" t="str">
        <f t="shared" si="14"/>
        <v>Εκτιμήσεις πραγματοποιήσεων έτους</v>
      </c>
      <c r="K89" s="93" t="str">
        <f t="shared" si="14"/>
        <v>Προβλέψεις</v>
      </c>
      <c r="L89" s="93" t="str">
        <f t="shared" si="14"/>
        <v>Προβλέψεις</v>
      </c>
      <c r="M89" s="93" t="str">
        <f t="shared" si="14"/>
        <v>Προβλέψεις</v>
      </c>
      <c r="N89" s="93" t="str">
        <f t="shared" si="14"/>
        <v>Προβλέψεις</v>
      </c>
      <c r="Q89" s="19"/>
    </row>
    <row r="90" spans="1:17" s="18" customFormat="1" ht="13.5" thickBot="1" x14ac:dyDescent="0.25">
      <c r="A90" s="15"/>
      <c r="B90" s="20" t="s">
        <v>47</v>
      </c>
      <c r="C90" s="199" t="s">
        <v>44</v>
      </c>
      <c r="D90" s="199"/>
      <c r="E90" s="199"/>
      <c r="F90" s="54">
        <f>F94+F95+F96+F91</f>
        <v>0</v>
      </c>
      <c r="G90" s="54">
        <f t="shared" ref="G90:N90" si="15">G94+G95+G96+G91</f>
        <v>0</v>
      </c>
      <c r="H90" s="54">
        <f t="shared" si="15"/>
        <v>0</v>
      </c>
      <c r="I90" s="54">
        <f t="shared" si="15"/>
        <v>0</v>
      </c>
      <c r="J90" s="54">
        <f t="shared" si="15"/>
        <v>0</v>
      </c>
      <c r="K90" s="54">
        <f t="shared" si="15"/>
        <v>0</v>
      </c>
      <c r="L90" s="54">
        <f t="shared" si="15"/>
        <v>0</v>
      </c>
      <c r="M90" s="54">
        <f t="shared" si="15"/>
        <v>0</v>
      </c>
      <c r="N90" s="54">
        <f t="shared" si="15"/>
        <v>0</v>
      </c>
      <c r="Q90" s="19"/>
    </row>
    <row r="91" spans="1:17" s="18" customFormat="1" x14ac:dyDescent="0.2">
      <c r="A91" s="15"/>
      <c r="B91" s="43">
        <v>11</v>
      </c>
      <c r="C91" s="187" t="s">
        <v>35</v>
      </c>
      <c r="D91" s="188"/>
      <c r="E91" s="189"/>
      <c r="F91" s="47">
        <f t="shared" ref="F91:N91" si="16">F12</f>
        <v>0</v>
      </c>
      <c r="G91" s="47">
        <f t="shared" si="16"/>
        <v>0</v>
      </c>
      <c r="H91" s="47">
        <f t="shared" si="16"/>
        <v>0</v>
      </c>
      <c r="I91" s="47">
        <f t="shared" si="16"/>
        <v>0</v>
      </c>
      <c r="J91" s="47">
        <f t="shared" si="16"/>
        <v>0</v>
      </c>
      <c r="K91" s="47">
        <f t="shared" si="16"/>
        <v>0</v>
      </c>
      <c r="L91" s="47">
        <f t="shared" si="16"/>
        <v>0</v>
      </c>
      <c r="M91" s="47">
        <f t="shared" si="16"/>
        <v>0</v>
      </c>
      <c r="N91" s="47">
        <f t="shared" si="16"/>
        <v>0</v>
      </c>
      <c r="Q91" s="19"/>
    </row>
    <row r="92" spans="1:17" s="18" customFormat="1" x14ac:dyDescent="0.2">
      <c r="A92" s="15"/>
      <c r="B92" s="34"/>
      <c r="C92" s="237" t="s">
        <v>56</v>
      </c>
      <c r="D92" s="237"/>
      <c r="E92" s="237"/>
      <c r="F92" s="55"/>
      <c r="G92" s="55"/>
      <c r="H92" s="55"/>
      <c r="I92" s="55"/>
      <c r="J92" s="55"/>
      <c r="K92" s="55"/>
      <c r="L92" s="55"/>
      <c r="M92" s="55"/>
      <c r="N92" s="55"/>
      <c r="Q92" s="19"/>
    </row>
    <row r="93" spans="1:17" s="18" customFormat="1" x14ac:dyDescent="0.2">
      <c r="A93" s="15"/>
      <c r="B93" s="37" t="s">
        <v>67</v>
      </c>
      <c r="C93" s="209" t="s">
        <v>55</v>
      </c>
      <c r="D93" s="210"/>
      <c r="E93" s="211"/>
      <c r="F93" s="56"/>
      <c r="G93" s="56"/>
      <c r="H93" s="56"/>
      <c r="I93" s="56"/>
      <c r="J93" s="56"/>
      <c r="K93" s="56"/>
      <c r="L93" s="56"/>
      <c r="M93" s="56"/>
      <c r="N93" s="56"/>
      <c r="Q93" s="19"/>
    </row>
    <row r="94" spans="1:17" s="18" customFormat="1" x14ac:dyDescent="0.2">
      <c r="A94" s="15"/>
      <c r="B94" s="37" t="s">
        <v>67</v>
      </c>
      <c r="C94" s="209" t="s">
        <v>93</v>
      </c>
      <c r="D94" s="210"/>
      <c r="E94" s="211"/>
      <c r="F94" s="55">
        <f t="shared" ref="F94:N94" si="17">F15+F17</f>
        <v>0</v>
      </c>
      <c r="G94" s="55">
        <f t="shared" si="17"/>
        <v>0</v>
      </c>
      <c r="H94" s="55">
        <f t="shared" si="17"/>
        <v>0</v>
      </c>
      <c r="I94" s="55">
        <f t="shared" si="17"/>
        <v>0</v>
      </c>
      <c r="J94" s="55">
        <f t="shared" si="17"/>
        <v>0</v>
      </c>
      <c r="K94" s="55">
        <f t="shared" si="17"/>
        <v>0</v>
      </c>
      <c r="L94" s="55">
        <f t="shared" si="17"/>
        <v>0</v>
      </c>
      <c r="M94" s="55">
        <f t="shared" si="17"/>
        <v>0</v>
      </c>
      <c r="N94" s="55">
        <f t="shared" si="17"/>
        <v>0</v>
      </c>
      <c r="O94" s="21"/>
      <c r="Q94" s="19"/>
    </row>
    <row r="95" spans="1:17" s="18" customFormat="1" x14ac:dyDescent="0.2">
      <c r="A95" s="15"/>
      <c r="B95" s="38" t="s">
        <v>85</v>
      </c>
      <c r="C95" s="237" t="s">
        <v>28</v>
      </c>
      <c r="D95" s="237"/>
      <c r="E95" s="237"/>
      <c r="F95" s="55">
        <f t="shared" ref="F95:N95" si="18">F20+F22</f>
        <v>0</v>
      </c>
      <c r="G95" s="55">
        <f t="shared" si="18"/>
        <v>0</v>
      </c>
      <c r="H95" s="55">
        <f t="shared" si="18"/>
        <v>0</v>
      </c>
      <c r="I95" s="55">
        <f t="shared" si="18"/>
        <v>0</v>
      </c>
      <c r="J95" s="55">
        <f t="shared" si="18"/>
        <v>0</v>
      </c>
      <c r="K95" s="55">
        <f t="shared" si="18"/>
        <v>0</v>
      </c>
      <c r="L95" s="55">
        <f t="shared" si="18"/>
        <v>0</v>
      </c>
      <c r="M95" s="55">
        <f t="shared" si="18"/>
        <v>0</v>
      </c>
      <c r="N95" s="55">
        <f t="shared" si="18"/>
        <v>0</v>
      </c>
      <c r="Q95" s="19"/>
    </row>
    <row r="96" spans="1:17" s="18" customFormat="1" ht="25.5" x14ac:dyDescent="0.2">
      <c r="A96" s="15"/>
      <c r="B96" s="4" t="s">
        <v>86</v>
      </c>
      <c r="C96" s="237" t="s">
        <v>43</v>
      </c>
      <c r="D96" s="237"/>
      <c r="E96" s="237"/>
      <c r="F96" s="55">
        <f t="shared" ref="F96:N96" si="19">F13+F14-F15-F17+F18+F19-F20-F22</f>
        <v>0</v>
      </c>
      <c r="G96" s="55">
        <f t="shared" si="19"/>
        <v>0</v>
      </c>
      <c r="H96" s="55">
        <f t="shared" si="19"/>
        <v>0</v>
      </c>
      <c r="I96" s="55">
        <f t="shared" si="19"/>
        <v>0</v>
      </c>
      <c r="J96" s="55">
        <f t="shared" si="19"/>
        <v>0</v>
      </c>
      <c r="K96" s="55">
        <f t="shared" si="19"/>
        <v>0</v>
      </c>
      <c r="L96" s="55">
        <f t="shared" si="19"/>
        <v>0</v>
      </c>
      <c r="M96" s="55">
        <f t="shared" si="19"/>
        <v>0</v>
      </c>
      <c r="N96" s="55">
        <f t="shared" si="19"/>
        <v>0</v>
      </c>
      <c r="O96" s="21"/>
      <c r="P96" s="22"/>
      <c r="Q96" s="19"/>
    </row>
    <row r="97" spans="1:17" s="18" customFormat="1" x14ac:dyDescent="0.2">
      <c r="A97" s="15"/>
      <c r="B97" s="2"/>
      <c r="C97" s="199" t="s">
        <v>45</v>
      </c>
      <c r="D97" s="199"/>
      <c r="E97" s="199"/>
      <c r="F97" s="33">
        <f>F98+F99+F100+F102+F101</f>
        <v>0</v>
      </c>
      <c r="G97" s="33">
        <f t="shared" ref="G97:N97" si="20">G98+G99+G100+G102+G101</f>
        <v>0</v>
      </c>
      <c r="H97" s="33">
        <f t="shared" si="20"/>
        <v>0</v>
      </c>
      <c r="I97" s="33">
        <f t="shared" si="20"/>
        <v>0</v>
      </c>
      <c r="J97" s="33">
        <f t="shared" si="20"/>
        <v>0</v>
      </c>
      <c r="K97" s="33">
        <f t="shared" si="20"/>
        <v>0</v>
      </c>
      <c r="L97" s="33">
        <f t="shared" si="20"/>
        <v>0</v>
      </c>
      <c r="M97" s="33">
        <f t="shared" si="20"/>
        <v>0</v>
      </c>
      <c r="N97" s="33">
        <f t="shared" si="20"/>
        <v>0</v>
      </c>
      <c r="Q97" s="19"/>
    </row>
    <row r="98" spans="1:17" s="18" customFormat="1" ht="28.5" customHeight="1" x14ac:dyDescent="0.2">
      <c r="A98" s="15"/>
      <c r="B98" s="35">
        <v>21</v>
      </c>
      <c r="C98" s="241" t="s">
        <v>16</v>
      </c>
      <c r="D98" s="242"/>
      <c r="E98" s="243"/>
      <c r="F98" s="55">
        <f t="shared" ref="F98:N98" si="21">F27</f>
        <v>0</v>
      </c>
      <c r="G98" s="55">
        <f t="shared" si="21"/>
        <v>0</v>
      </c>
      <c r="H98" s="55">
        <f t="shared" si="21"/>
        <v>0</v>
      </c>
      <c r="I98" s="55">
        <f t="shared" si="21"/>
        <v>0</v>
      </c>
      <c r="J98" s="55">
        <f t="shared" si="21"/>
        <v>0</v>
      </c>
      <c r="K98" s="55">
        <f t="shared" si="21"/>
        <v>0</v>
      </c>
      <c r="L98" s="55">
        <f t="shared" si="21"/>
        <v>0</v>
      </c>
      <c r="M98" s="55">
        <f t="shared" si="21"/>
        <v>0</v>
      </c>
      <c r="N98" s="55">
        <f t="shared" si="21"/>
        <v>0</v>
      </c>
      <c r="Q98" s="19"/>
    </row>
    <row r="99" spans="1:17" s="18" customFormat="1" x14ac:dyDescent="0.2">
      <c r="A99" s="15"/>
      <c r="B99" s="37">
        <v>26</v>
      </c>
      <c r="C99" s="225" t="s">
        <v>28</v>
      </c>
      <c r="D99" s="226"/>
      <c r="E99" s="227"/>
      <c r="F99" s="55">
        <f t="shared" ref="F99:N99" si="22">F38</f>
        <v>0</v>
      </c>
      <c r="G99" s="55">
        <f t="shared" si="22"/>
        <v>0</v>
      </c>
      <c r="H99" s="55">
        <f t="shared" si="22"/>
        <v>0</v>
      </c>
      <c r="I99" s="55">
        <f t="shared" si="22"/>
        <v>0</v>
      </c>
      <c r="J99" s="55">
        <f t="shared" si="22"/>
        <v>0</v>
      </c>
      <c r="K99" s="55">
        <f t="shared" si="22"/>
        <v>0</v>
      </c>
      <c r="L99" s="55">
        <f t="shared" si="22"/>
        <v>0</v>
      </c>
      <c r="M99" s="55">
        <f t="shared" si="22"/>
        <v>0</v>
      </c>
      <c r="N99" s="55">
        <f t="shared" si="22"/>
        <v>0</v>
      </c>
      <c r="O99" s="39"/>
      <c r="Q99" s="19"/>
    </row>
    <row r="100" spans="1:17" s="18" customFormat="1" x14ac:dyDescent="0.2">
      <c r="A100" s="85"/>
      <c r="B100" s="37">
        <v>23</v>
      </c>
      <c r="C100" s="225" t="s">
        <v>5</v>
      </c>
      <c r="D100" s="226"/>
      <c r="E100" s="227"/>
      <c r="F100" s="55">
        <f t="shared" ref="F100:N100" si="23">F32</f>
        <v>0</v>
      </c>
      <c r="G100" s="55">
        <f t="shared" si="23"/>
        <v>0</v>
      </c>
      <c r="H100" s="55">
        <f t="shared" si="23"/>
        <v>0</v>
      </c>
      <c r="I100" s="55">
        <f t="shared" si="23"/>
        <v>0</v>
      </c>
      <c r="J100" s="55">
        <f t="shared" si="23"/>
        <v>0</v>
      </c>
      <c r="K100" s="55">
        <f t="shared" si="23"/>
        <v>0</v>
      </c>
      <c r="L100" s="55">
        <f t="shared" si="23"/>
        <v>0</v>
      </c>
      <c r="M100" s="55">
        <f t="shared" si="23"/>
        <v>0</v>
      </c>
      <c r="N100" s="55">
        <f t="shared" si="23"/>
        <v>0</v>
      </c>
      <c r="O100" s="31"/>
      <c r="Q100" s="19"/>
    </row>
    <row r="101" spans="1:17" s="18" customFormat="1" x14ac:dyDescent="0.2">
      <c r="A101" s="14"/>
      <c r="B101" s="37" t="s">
        <v>77</v>
      </c>
      <c r="C101" s="225" t="s">
        <v>74</v>
      </c>
      <c r="D101" s="226"/>
      <c r="E101" s="227"/>
      <c r="F101" s="55">
        <f t="shared" ref="F101:N101" si="24">F41-F23</f>
        <v>0</v>
      </c>
      <c r="G101" s="55">
        <f t="shared" si="24"/>
        <v>0</v>
      </c>
      <c r="H101" s="55">
        <f t="shared" si="24"/>
        <v>0</v>
      </c>
      <c r="I101" s="55">
        <f t="shared" si="24"/>
        <v>0</v>
      </c>
      <c r="J101" s="55">
        <f t="shared" si="24"/>
        <v>0</v>
      </c>
      <c r="K101" s="55">
        <f t="shared" si="24"/>
        <v>0</v>
      </c>
      <c r="L101" s="55">
        <f t="shared" si="24"/>
        <v>0</v>
      </c>
      <c r="M101" s="55">
        <f t="shared" si="24"/>
        <v>0</v>
      </c>
      <c r="N101" s="55">
        <f t="shared" si="24"/>
        <v>0</v>
      </c>
      <c r="O101" s="31"/>
      <c r="Q101" s="19"/>
    </row>
    <row r="102" spans="1:17" s="18" customFormat="1" ht="38.25" x14ac:dyDescent="0.2">
      <c r="A102" s="15"/>
      <c r="B102" s="35" t="s">
        <v>78</v>
      </c>
      <c r="C102" s="228" t="s">
        <v>64</v>
      </c>
      <c r="D102" s="229"/>
      <c r="E102" s="230"/>
      <c r="F102" s="55">
        <f t="shared" ref="F102:N102" si="25">F31+F33+F37+F39+F40+F42-F24+F43-F25</f>
        <v>0</v>
      </c>
      <c r="G102" s="55">
        <f t="shared" si="25"/>
        <v>0</v>
      </c>
      <c r="H102" s="55">
        <f t="shared" si="25"/>
        <v>0</v>
      </c>
      <c r="I102" s="55">
        <f t="shared" si="25"/>
        <v>0</v>
      </c>
      <c r="J102" s="55">
        <f t="shared" si="25"/>
        <v>0</v>
      </c>
      <c r="K102" s="55">
        <f t="shared" si="25"/>
        <v>0</v>
      </c>
      <c r="L102" s="55">
        <f t="shared" si="25"/>
        <v>0</v>
      </c>
      <c r="M102" s="55">
        <f t="shared" si="25"/>
        <v>0</v>
      </c>
      <c r="N102" s="55">
        <f t="shared" si="25"/>
        <v>0</v>
      </c>
      <c r="Q102" s="19"/>
    </row>
    <row r="103" spans="1:17" s="18" customFormat="1" ht="21.75" customHeight="1" x14ac:dyDescent="0.2">
      <c r="A103" s="15"/>
      <c r="B103" s="3"/>
      <c r="C103" s="166" t="s">
        <v>46</v>
      </c>
      <c r="D103" s="167"/>
      <c r="E103" s="168"/>
      <c r="F103" s="33">
        <f>F90-F97</f>
        <v>0</v>
      </c>
      <c r="G103" s="33">
        <f t="shared" ref="G103:N103" si="26">G90-G97</f>
        <v>0</v>
      </c>
      <c r="H103" s="33">
        <f t="shared" si="26"/>
        <v>0</v>
      </c>
      <c r="I103" s="33">
        <f t="shared" si="26"/>
        <v>0</v>
      </c>
      <c r="J103" s="33">
        <f t="shared" si="26"/>
        <v>0</v>
      </c>
      <c r="K103" s="33">
        <f t="shared" si="26"/>
        <v>0</v>
      </c>
      <c r="L103" s="33">
        <f t="shared" si="26"/>
        <v>0</v>
      </c>
      <c r="M103" s="33">
        <f t="shared" si="26"/>
        <v>0</v>
      </c>
      <c r="N103" s="33">
        <f t="shared" si="26"/>
        <v>0</v>
      </c>
      <c r="P103" s="24"/>
      <c r="Q103" s="19"/>
    </row>
    <row r="104" spans="1:17" s="18" customFormat="1" ht="33" customHeight="1" x14ac:dyDescent="0.2">
      <c r="A104" s="15"/>
      <c r="B104" s="2"/>
      <c r="C104" s="231" t="s">
        <v>101</v>
      </c>
      <c r="D104" s="232"/>
      <c r="E104" s="233"/>
      <c r="F104" s="51">
        <f>F45</f>
        <v>0</v>
      </c>
      <c r="G104" s="51">
        <f>G45</f>
        <v>0</v>
      </c>
      <c r="H104" s="153"/>
      <c r="I104" s="51">
        <f>I45</f>
        <v>0</v>
      </c>
      <c r="J104" s="51">
        <f>J45</f>
        <v>0</v>
      </c>
      <c r="K104" s="51">
        <f>K45</f>
        <v>0</v>
      </c>
      <c r="L104" s="153"/>
      <c r="M104" s="153"/>
      <c r="N104" s="153"/>
      <c r="Q104" s="19"/>
    </row>
    <row r="105" spans="1:17" s="18" customFormat="1" x14ac:dyDescent="0.2">
      <c r="A105" s="15"/>
      <c r="B105" s="23">
        <v>13901</v>
      </c>
      <c r="C105" s="201" t="s">
        <v>48</v>
      </c>
      <c r="D105" s="202"/>
      <c r="E105" s="203"/>
      <c r="F105" s="71">
        <f>F46</f>
        <v>0</v>
      </c>
      <c r="G105" s="154"/>
      <c r="H105" s="71">
        <f>H46</f>
        <v>0</v>
      </c>
      <c r="I105" s="71">
        <f>I46</f>
        <v>0</v>
      </c>
      <c r="J105" s="71">
        <f>J46</f>
        <v>0</v>
      </c>
      <c r="K105" s="154"/>
      <c r="L105" s="154"/>
      <c r="M105" s="154"/>
      <c r="N105" s="154"/>
      <c r="O105" s="15"/>
      <c r="Q105" s="19"/>
    </row>
    <row r="106" spans="1:17" s="18" customFormat="1" ht="19.5" customHeight="1" thickBot="1" x14ac:dyDescent="0.25">
      <c r="A106" s="15"/>
      <c r="B106" s="2"/>
      <c r="C106" s="234" t="s">
        <v>36</v>
      </c>
      <c r="D106" s="235"/>
      <c r="E106" s="236"/>
      <c r="F106" s="70">
        <f>F103+F104+F105</f>
        <v>0</v>
      </c>
      <c r="G106" s="70">
        <f t="shared" ref="G106:N106" si="27">G103+G104+G105</f>
        <v>0</v>
      </c>
      <c r="H106" s="70">
        <f t="shared" si="27"/>
        <v>0</v>
      </c>
      <c r="I106" s="70">
        <f t="shared" si="27"/>
        <v>0</v>
      </c>
      <c r="J106" s="70">
        <f t="shared" si="27"/>
        <v>0</v>
      </c>
      <c r="K106" s="70">
        <f t="shared" ref="K106" si="28">K103+K104+K105</f>
        <v>0</v>
      </c>
      <c r="L106" s="70">
        <f t="shared" si="27"/>
        <v>0</v>
      </c>
      <c r="M106" s="70">
        <f t="shared" si="27"/>
        <v>0</v>
      </c>
      <c r="N106" s="70">
        <f t="shared" si="27"/>
        <v>0</v>
      </c>
      <c r="Q106" s="19"/>
    </row>
    <row r="107" spans="1:17" s="18" customFormat="1" x14ac:dyDescent="0.2">
      <c r="A107" s="15"/>
      <c r="B107" s="2"/>
      <c r="C107" s="26"/>
      <c r="D107" s="26"/>
      <c r="E107" s="26"/>
      <c r="F107" s="57"/>
      <c r="G107" s="30"/>
      <c r="H107" s="30"/>
      <c r="I107" s="30"/>
      <c r="J107" s="30"/>
      <c r="K107" s="30"/>
      <c r="L107" s="30"/>
      <c r="M107" s="30"/>
      <c r="N107" s="30"/>
      <c r="Q107" s="19"/>
    </row>
    <row r="108" spans="1:17" s="100" customFormat="1" x14ac:dyDescent="0.25">
      <c r="A108" s="158" t="s">
        <v>122</v>
      </c>
      <c r="B108" s="158"/>
      <c r="C108" s="158"/>
      <c r="D108" s="158"/>
      <c r="E108" s="158"/>
      <c r="F108" s="158"/>
      <c r="G108" s="158"/>
      <c r="H108" s="158"/>
      <c r="I108" s="158"/>
      <c r="J108" s="158"/>
      <c r="K108" s="158"/>
      <c r="L108" s="158"/>
      <c r="M108" s="158"/>
      <c r="N108" s="158"/>
    </row>
    <row r="109" spans="1:17" s="100" customFormat="1" x14ac:dyDescent="0.25">
      <c r="A109" s="101"/>
      <c r="B109" s="101"/>
      <c r="C109" s="101"/>
      <c r="D109" s="101"/>
      <c r="E109" s="102"/>
      <c r="F109" s="102"/>
      <c r="G109" s="103"/>
      <c r="H109" s="103"/>
      <c r="I109" s="103"/>
      <c r="J109" s="103"/>
      <c r="K109" s="102"/>
      <c r="L109" s="102"/>
    </row>
    <row r="110" spans="1:17" s="100" customFormat="1" x14ac:dyDescent="0.25">
      <c r="A110" s="104"/>
      <c r="B110" s="104"/>
      <c r="C110" s="104"/>
      <c r="D110" s="105" t="s">
        <v>123</v>
      </c>
      <c r="E110" s="106"/>
      <c r="F110" s="106"/>
      <c r="G110" s="107"/>
      <c r="H110" s="107"/>
      <c r="I110" s="107"/>
      <c r="J110" s="107"/>
      <c r="K110" s="106"/>
      <c r="L110" s="106"/>
    </row>
    <row r="111" spans="1:17" s="100" customFormat="1" x14ac:dyDescent="0.25">
      <c r="A111" s="108"/>
      <c r="B111" s="108"/>
      <c r="C111" s="108"/>
      <c r="D111" s="108"/>
      <c r="E111" s="107"/>
      <c r="F111" s="107"/>
      <c r="G111" s="159" t="s">
        <v>124</v>
      </c>
      <c r="H111" s="159"/>
      <c r="I111" s="109"/>
      <c r="J111" s="109"/>
      <c r="K111" s="107"/>
      <c r="L111" s="107"/>
    </row>
    <row r="112" spans="1:17" s="100" customFormat="1" x14ac:dyDescent="0.2">
      <c r="A112" s="108"/>
      <c r="B112" s="108"/>
      <c r="C112" s="108"/>
      <c r="D112" s="108"/>
      <c r="E112" s="107"/>
      <c r="F112" s="107"/>
      <c r="G112" s="112" t="s">
        <v>125</v>
      </c>
      <c r="H112" s="112"/>
      <c r="I112" s="110"/>
      <c r="J112" s="110"/>
      <c r="K112" s="107"/>
      <c r="L112" s="107"/>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sheetData>
  <mergeCells count="106">
    <mergeCell ref="C101:E101"/>
    <mergeCell ref="C102:E102"/>
    <mergeCell ref="C103:E103"/>
    <mergeCell ref="C104:E104"/>
    <mergeCell ref="C105:E105"/>
    <mergeCell ref="C106:E106"/>
    <mergeCell ref="C95:E95"/>
    <mergeCell ref="C96:E96"/>
    <mergeCell ref="C97:E97"/>
    <mergeCell ref="C98:E98"/>
    <mergeCell ref="C99:E99"/>
    <mergeCell ref="C100:E100"/>
    <mergeCell ref="C90:E90"/>
    <mergeCell ref="C91:E91"/>
    <mergeCell ref="C92:E92"/>
    <mergeCell ref="C93:E93"/>
    <mergeCell ref="C94:E94"/>
    <mergeCell ref="C79:E80"/>
    <mergeCell ref="C81:E81"/>
    <mergeCell ref="C82:E82"/>
    <mergeCell ref="C83:E83"/>
    <mergeCell ref="B85:E85"/>
    <mergeCell ref="C88:E89"/>
    <mergeCell ref="C71:E71"/>
    <mergeCell ref="C72:E72"/>
    <mergeCell ref="B73:E73"/>
    <mergeCell ref="B74:E74"/>
    <mergeCell ref="B75:E75"/>
    <mergeCell ref="B77:E77"/>
    <mergeCell ref="C65:E65"/>
    <mergeCell ref="C66:E66"/>
    <mergeCell ref="C67:E67"/>
    <mergeCell ref="C68:E68"/>
    <mergeCell ref="C69:E69"/>
    <mergeCell ref="C70:E70"/>
    <mergeCell ref="C59:E59"/>
    <mergeCell ref="C60:E60"/>
    <mergeCell ref="B61:E61"/>
    <mergeCell ref="C62:E62"/>
    <mergeCell ref="C63:E63"/>
    <mergeCell ref="C64:E64"/>
    <mergeCell ref="C53:E53"/>
    <mergeCell ref="C54:E54"/>
    <mergeCell ref="C55:E55"/>
    <mergeCell ref="C56:E56"/>
    <mergeCell ref="C57:E57"/>
    <mergeCell ref="C58:E58"/>
    <mergeCell ref="B47:E47"/>
    <mergeCell ref="A48:N48"/>
    <mergeCell ref="B49:E49"/>
    <mergeCell ref="C50:E50"/>
    <mergeCell ref="C51:E51"/>
    <mergeCell ref="C52:E52"/>
    <mergeCell ref="C41:E41"/>
    <mergeCell ref="C42:E42"/>
    <mergeCell ref="C43:E43"/>
    <mergeCell ref="B44:E44"/>
    <mergeCell ref="B45:E45"/>
    <mergeCell ref="B46:E46"/>
    <mergeCell ref="C35:E35"/>
    <mergeCell ref="C36:E36"/>
    <mergeCell ref="C37:E37"/>
    <mergeCell ref="C38:E38"/>
    <mergeCell ref="C39:E39"/>
    <mergeCell ref="C40:E40"/>
    <mergeCell ref="C29:E29"/>
    <mergeCell ref="C30:E30"/>
    <mergeCell ref="C31:E31"/>
    <mergeCell ref="C32:E32"/>
    <mergeCell ref="C33:E33"/>
    <mergeCell ref="C34:E34"/>
    <mergeCell ref="C24:E24"/>
    <mergeCell ref="C25:E25"/>
    <mergeCell ref="B26:E26"/>
    <mergeCell ref="C27:E27"/>
    <mergeCell ref="C28:E28"/>
    <mergeCell ref="C17:E17"/>
    <mergeCell ref="C18:E18"/>
    <mergeCell ref="C19:E19"/>
    <mergeCell ref="C20:E20"/>
    <mergeCell ref="C21:E21"/>
    <mergeCell ref="C22:E22"/>
    <mergeCell ref="G111:H111"/>
    <mergeCell ref="A108:N108"/>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64" orientation="landscape" horizontalDpi="4294967295" verticalDpi="4294967295" r:id="rId1"/>
  <rowBreaks count="2" manualBreakCount="2">
    <brk id="47" max="13" man="1"/>
    <brk id="75" max="13" man="1"/>
  </rowBreaks>
  <colBreaks count="1" manualBreakCount="1">
    <brk id="14" max="1048575" man="1"/>
  </colBreaks>
  <customProperties>
    <customPr name="EpmWorksheetKeyString_GUID" r:id="rId2"/>
  </customProperties>
  <ignoredErrors>
    <ignoredError sqref="F90:N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467F-4721-4C4C-AAE6-29A41C380851}">
  <dimension ref="A1:Q123"/>
  <sheetViews>
    <sheetView view="pageBreakPreview" zoomScaleNormal="100" zoomScaleSheetLayoutView="100" workbookViewId="0">
      <pane ySplit="10" topLeftCell="A80" activePane="bottomLeft" state="frozen"/>
      <selection activeCell="G95" sqref="G95"/>
      <selection pane="bottomLeft" activeCell="G95" sqref="G95"/>
    </sheetView>
  </sheetViews>
  <sheetFormatPr defaultRowHeight="12.75" x14ac:dyDescent="0.2"/>
  <cols>
    <col min="1" max="1" width="3.7109375" style="14" bestFit="1" customWidth="1"/>
    <col min="2" max="2" width="28.85546875" style="5" customWidth="1"/>
    <col min="3" max="3" width="28.5703125" style="25" customWidth="1"/>
    <col min="4" max="4" width="9.7109375" style="5" customWidth="1"/>
    <col min="5" max="5" width="20" style="5" customWidth="1"/>
    <col min="6" max="6" width="16.85546875" style="52" customWidth="1"/>
    <col min="7" max="7" width="14.7109375" style="28" customWidth="1"/>
    <col min="8" max="8" width="15.5703125" style="28" customWidth="1"/>
    <col min="9" max="9" width="13.140625" style="28" customWidth="1"/>
    <col min="10" max="10" width="18.7109375" style="28" customWidth="1"/>
    <col min="11" max="14" width="13.140625" style="28" customWidth="1"/>
    <col min="15" max="16" width="9.140625" style="5"/>
    <col min="17" max="17" width="26.5703125" style="7" customWidth="1"/>
    <col min="18" max="16384" width="9.140625" style="5"/>
  </cols>
  <sheetData>
    <row r="1" spans="1:17" ht="24" customHeight="1" x14ac:dyDescent="0.2">
      <c r="A1" s="161" t="s">
        <v>109</v>
      </c>
      <c r="B1" s="162"/>
      <c r="C1" s="162"/>
      <c r="D1" s="162"/>
      <c r="E1" s="162"/>
      <c r="F1" s="162"/>
      <c r="G1" s="162"/>
      <c r="H1" s="162"/>
      <c r="I1" s="162"/>
      <c r="J1" s="162"/>
      <c r="K1" s="162"/>
      <c r="L1" s="162"/>
      <c r="M1" s="162"/>
      <c r="N1" s="162"/>
    </row>
    <row r="2" spans="1:17" ht="13.5" customHeight="1" x14ac:dyDescent="0.2">
      <c r="A2" s="60"/>
      <c r="B2" s="58"/>
      <c r="C2" s="58"/>
      <c r="D2" s="58"/>
      <c r="E2" s="58"/>
      <c r="F2" s="58"/>
      <c r="G2" s="58"/>
      <c r="H2" s="58"/>
      <c r="I2" s="58"/>
      <c r="J2" s="59"/>
      <c r="K2" s="59"/>
      <c r="L2" s="59"/>
      <c r="M2" s="59"/>
      <c r="N2" s="59"/>
    </row>
    <row r="3" spans="1:17" ht="15" customHeight="1" x14ac:dyDescent="0.2">
      <c r="A3" s="163" t="s">
        <v>87</v>
      </c>
      <c r="B3" s="163"/>
      <c r="C3" s="164"/>
      <c r="D3" s="164"/>
      <c r="E3" s="164"/>
      <c r="F3" s="66"/>
      <c r="G3" s="170" t="s">
        <v>120</v>
      </c>
      <c r="H3" s="171"/>
      <c r="I3" s="171"/>
      <c r="J3" s="171"/>
      <c r="K3" s="171"/>
      <c r="L3" s="171"/>
      <c r="M3" s="171"/>
      <c r="N3" s="172"/>
    </row>
    <row r="4" spans="1:17" ht="15" customHeight="1" x14ac:dyDescent="0.2">
      <c r="A4" s="163" t="s">
        <v>88</v>
      </c>
      <c r="B4" s="163"/>
      <c r="C4" s="164"/>
      <c r="D4" s="164"/>
      <c r="E4" s="164"/>
      <c r="F4" s="66"/>
      <c r="G4" s="66"/>
      <c r="H4" s="66"/>
      <c r="I4" s="66"/>
      <c r="J4" s="67"/>
      <c r="K4" s="67"/>
      <c r="L4" s="67"/>
      <c r="M4" s="67"/>
      <c r="N4" s="67"/>
    </row>
    <row r="5" spans="1:17" ht="28.5" customHeight="1" x14ac:dyDescent="0.2">
      <c r="A5" s="165" t="s">
        <v>89</v>
      </c>
      <c r="B5" s="165"/>
      <c r="C5" s="164"/>
      <c r="D5" s="164"/>
      <c r="E5" s="164"/>
      <c r="F5" s="66"/>
      <c r="G5" s="66"/>
      <c r="H5" s="66"/>
      <c r="I5" s="66"/>
      <c r="J5" s="67"/>
      <c r="K5" s="67"/>
      <c r="L5" s="67"/>
      <c r="M5" s="67"/>
      <c r="N5" s="67"/>
    </row>
    <row r="6" spans="1:17" ht="15" customHeight="1" x14ac:dyDescent="0.2">
      <c r="A6" s="163" t="s">
        <v>90</v>
      </c>
      <c r="B6" s="163"/>
      <c r="C6" s="164"/>
      <c r="D6" s="164"/>
      <c r="E6" s="164"/>
      <c r="F6" s="66"/>
      <c r="G6" s="66"/>
      <c r="H6" s="66"/>
      <c r="I6" s="66"/>
      <c r="J6" s="67"/>
      <c r="K6" s="67"/>
      <c r="L6" s="67"/>
      <c r="M6" s="67"/>
      <c r="N6" s="67"/>
    </row>
    <row r="7" spans="1:17" ht="15" customHeight="1" x14ac:dyDescent="0.2">
      <c r="A7" s="163" t="s">
        <v>91</v>
      </c>
      <c r="B7" s="163"/>
      <c r="C7" s="164"/>
      <c r="D7" s="164"/>
      <c r="E7" s="164"/>
      <c r="F7" s="66"/>
      <c r="G7" s="66"/>
      <c r="H7" s="66"/>
      <c r="I7" s="66"/>
      <c r="J7" s="67"/>
      <c r="K7" s="67"/>
      <c r="L7" s="67"/>
      <c r="M7" s="67"/>
      <c r="N7" s="67"/>
    </row>
    <row r="8" spans="1:17" x14ac:dyDescent="0.2">
      <c r="A8" s="60"/>
      <c r="B8" s="36"/>
      <c r="C8" s="36"/>
      <c r="D8" s="36"/>
      <c r="E8" s="36"/>
      <c r="F8" s="36"/>
      <c r="G8" s="36"/>
      <c r="H8" s="36"/>
      <c r="I8" s="36"/>
      <c r="J8" s="59"/>
      <c r="K8" s="59"/>
      <c r="L8" s="59"/>
      <c r="M8" s="59"/>
      <c r="N8" s="59"/>
    </row>
    <row r="9" spans="1:17" ht="15" customHeight="1" x14ac:dyDescent="0.2">
      <c r="A9" s="179" t="s">
        <v>0</v>
      </c>
      <c r="B9" s="180" t="s">
        <v>1</v>
      </c>
      <c r="C9" s="180" t="s">
        <v>2</v>
      </c>
      <c r="D9" s="180"/>
      <c r="E9" s="180"/>
      <c r="F9" s="90">
        <v>2024</v>
      </c>
      <c r="G9" s="90">
        <v>2025</v>
      </c>
      <c r="H9" s="90">
        <v>2025</v>
      </c>
      <c r="I9" s="90">
        <v>2025</v>
      </c>
      <c r="J9" s="90">
        <v>2025</v>
      </c>
      <c r="K9" s="90">
        <v>2026</v>
      </c>
      <c r="L9" s="90">
        <v>2027</v>
      </c>
      <c r="M9" s="90">
        <v>2028</v>
      </c>
      <c r="N9" s="90">
        <v>2029</v>
      </c>
      <c r="Q9" s="5"/>
    </row>
    <row r="10" spans="1:17" ht="43.5" customHeight="1" x14ac:dyDescent="0.2">
      <c r="A10" s="179"/>
      <c r="B10" s="180"/>
      <c r="C10" s="180"/>
      <c r="D10" s="180"/>
      <c r="E10" s="180"/>
      <c r="F10" s="91" t="s">
        <v>15</v>
      </c>
      <c r="G10" s="91" t="s">
        <v>70</v>
      </c>
      <c r="H10" s="91" t="s">
        <v>71</v>
      </c>
      <c r="I10" s="91" t="s">
        <v>72</v>
      </c>
      <c r="J10" s="91" t="s">
        <v>73</v>
      </c>
      <c r="K10" s="92" t="s">
        <v>3</v>
      </c>
      <c r="L10" s="92" t="s">
        <v>3</v>
      </c>
      <c r="M10" s="92" t="s">
        <v>3</v>
      </c>
      <c r="N10" s="92" t="s">
        <v>3</v>
      </c>
      <c r="Q10" s="5"/>
    </row>
    <row r="11" spans="1:17" ht="25.5" customHeight="1" x14ac:dyDescent="0.2">
      <c r="A11" s="13" t="s">
        <v>9</v>
      </c>
      <c r="B11" s="166" t="s">
        <v>61</v>
      </c>
      <c r="C11" s="167"/>
      <c r="D11" s="167"/>
      <c r="E11" s="168"/>
      <c r="F11" s="33">
        <f>F12+F13+F14+F18+F19+F23+F24+F25</f>
        <v>0</v>
      </c>
      <c r="G11" s="27">
        <f t="shared" ref="G11:N11" si="0">G12+G13+G14+G18+G19+G23+G24+G25</f>
        <v>0</v>
      </c>
      <c r="H11" s="27">
        <f t="shared" si="0"/>
        <v>0</v>
      </c>
      <c r="I11" s="27">
        <f t="shared" si="0"/>
        <v>0</v>
      </c>
      <c r="J11" s="27">
        <f t="shared" si="0"/>
        <v>0</v>
      </c>
      <c r="K11" s="27">
        <f t="shared" si="0"/>
        <v>0</v>
      </c>
      <c r="L11" s="27">
        <f t="shared" si="0"/>
        <v>0</v>
      </c>
      <c r="M11" s="27">
        <f t="shared" si="0"/>
        <v>0</v>
      </c>
      <c r="N11" s="27">
        <f t="shared" si="0"/>
        <v>0</v>
      </c>
    </row>
    <row r="12" spans="1:17" x14ac:dyDescent="0.2">
      <c r="A12" s="62">
        <v>1</v>
      </c>
      <c r="B12" s="62">
        <v>11</v>
      </c>
      <c r="C12" s="169" t="s">
        <v>35</v>
      </c>
      <c r="D12" s="169"/>
      <c r="E12" s="169"/>
      <c r="F12" s="63"/>
      <c r="G12" s="65"/>
      <c r="H12" s="65"/>
      <c r="I12" s="65"/>
      <c r="J12" s="65"/>
      <c r="K12" s="65"/>
      <c r="L12" s="65"/>
      <c r="M12" s="65"/>
      <c r="N12" s="65"/>
    </row>
    <row r="13" spans="1:17" x14ac:dyDescent="0.2">
      <c r="A13" s="62">
        <v>2</v>
      </c>
      <c r="B13" s="62">
        <v>12</v>
      </c>
      <c r="C13" s="169" t="s">
        <v>4</v>
      </c>
      <c r="D13" s="169"/>
      <c r="E13" s="169"/>
      <c r="F13" s="63"/>
      <c r="G13" s="65"/>
      <c r="H13" s="65"/>
      <c r="I13" s="65"/>
      <c r="J13" s="65"/>
      <c r="K13" s="65"/>
      <c r="L13" s="65"/>
      <c r="M13" s="65"/>
      <c r="N13" s="65"/>
    </row>
    <row r="14" spans="1:17" ht="12" customHeight="1" x14ac:dyDescent="0.2">
      <c r="A14" s="62">
        <v>3</v>
      </c>
      <c r="B14" s="62">
        <v>13</v>
      </c>
      <c r="C14" s="169" t="s">
        <v>5</v>
      </c>
      <c r="D14" s="169"/>
      <c r="E14" s="169"/>
      <c r="F14" s="63"/>
      <c r="G14" s="65"/>
      <c r="H14" s="65"/>
      <c r="I14" s="65"/>
      <c r="J14" s="65"/>
      <c r="K14" s="65"/>
      <c r="L14" s="65"/>
      <c r="M14" s="65"/>
      <c r="N14" s="65"/>
    </row>
    <row r="15" spans="1:17" ht="12.75" customHeight="1" x14ac:dyDescent="0.2">
      <c r="A15" s="8"/>
      <c r="B15" s="9">
        <v>13101</v>
      </c>
      <c r="C15" s="173" t="s">
        <v>103</v>
      </c>
      <c r="D15" s="174"/>
      <c r="E15" s="175"/>
      <c r="F15" s="47"/>
      <c r="G15" s="49"/>
      <c r="H15" s="49"/>
      <c r="I15" s="49"/>
      <c r="J15" s="49"/>
      <c r="K15" s="49"/>
      <c r="L15" s="49"/>
      <c r="M15" s="49"/>
      <c r="N15" s="49"/>
    </row>
    <row r="16" spans="1:17" ht="24.75" customHeight="1" x14ac:dyDescent="0.2">
      <c r="A16" s="8"/>
      <c r="B16" s="46" t="s">
        <v>84</v>
      </c>
      <c r="C16" s="176" t="s">
        <v>107</v>
      </c>
      <c r="D16" s="177"/>
      <c r="E16" s="178"/>
      <c r="F16" s="47"/>
      <c r="G16" s="49"/>
      <c r="H16" s="49"/>
      <c r="I16" s="49"/>
      <c r="J16" s="49"/>
      <c r="K16" s="49"/>
      <c r="L16" s="49"/>
      <c r="M16" s="49"/>
      <c r="N16" s="49"/>
    </row>
    <row r="17" spans="1:15" x14ac:dyDescent="0.2">
      <c r="A17" s="8"/>
      <c r="B17" s="11">
        <v>13401</v>
      </c>
      <c r="C17" s="187" t="s">
        <v>49</v>
      </c>
      <c r="D17" s="188"/>
      <c r="E17" s="189"/>
      <c r="F17" s="47"/>
      <c r="G17" s="49"/>
      <c r="H17" s="49"/>
      <c r="I17" s="49"/>
      <c r="J17" s="49"/>
      <c r="K17" s="49"/>
      <c r="L17" s="49"/>
      <c r="M17" s="49"/>
      <c r="N17" s="49"/>
    </row>
    <row r="18" spans="1:15" x14ac:dyDescent="0.2">
      <c r="A18" s="62">
        <v>4</v>
      </c>
      <c r="B18" s="62">
        <v>14</v>
      </c>
      <c r="C18" s="169" t="s">
        <v>6</v>
      </c>
      <c r="D18" s="169"/>
      <c r="E18" s="169"/>
      <c r="F18" s="63"/>
      <c r="G18" s="65"/>
      <c r="H18" s="65"/>
      <c r="I18" s="65"/>
      <c r="J18" s="65"/>
      <c r="K18" s="65"/>
      <c r="L18" s="65"/>
      <c r="M18" s="65"/>
      <c r="N18" s="65"/>
      <c r="O18" s="12"/>
    </row>
    <row r="19" spans="1:15" x14ac:dyDescent="0.2">
      <c r="A19" s="62">
        <v>5</v>
      </c>
      <c r="B19" s="62">
        <v>15</v>
      </c>
      <c r="C19" s="169" t="s">
        <v>7</v>
      </c>
      <c r="D19" s="169"/>
      <c r="E19" s="169"/>
      <c r="F19" s="63"/>
      <c r="G19" s="65"/>
      <c r="H19" s="65"/>
      <c r="I19" s="65"/>
      <c r="J19" s="65"/>
      <c r="K19" s="65"/>
      <c r="L19" s="65"/>
      <c r="M19" s="65"/>
      <c r="N19" s="65"/>
    </row>
    <row r="20" spans="1:15" x14ac:dyDescent="0.2">
      <c r="A20" s="8"/>
      <c r="B20" s="9">
        <v>151</v>
      </c>
      <c r="C20" s="184" t="s">
        <v>28</v>
      </c>
      <c r="D20" s="185"/>
      <c r="E20" s="186"/>
      <c r="F20" s="48"/>
      <c r="G20" s="49"/>
      <c r="H20" s="49"/>
      <c r="I20" s="49"/>
      <c r="J20" s="49"/>
      <c r="K20" s="49"/>
      <c r="L20" s="49"/>
      <c r="M20" s="49"/>
      <c r="N20" s="49"/>
    </row>
    <row r="21" spans="1:15" x14ac:dyDescent="0.2">
      <c r="A21" s="8"/>
      <c r="B21" s="9">
        <v>152</v>
      </c>
      <c r="C21" s="184" t="s">
        <v>69</v>
      </c>
      <c r="D21" s="185"/>
      <c r="E21" s="186"/>
      <c r="F21" s="48"/>
      <c r="G21" s="49"/>
      <c r="H21" s="49"/>
      <c r="I21" s="49"/>
      <c r="J21" s="49"/>
      <c r="K21" s="49"/>
      <c r="L21" s="49"/>
      <c r="M21" s="49"/>
      <c r="N21" s="49"/>
    </row>
    <row r="22" spans="1:15" x14ac:dyDescent="0.2">
      <c r="A22" s="8"/>
      <c r="B22" s="10">
        <v>1540101</v>
      </c>
      <c r="C22" s="184" t="s">
        <v>27</v>
      </c>
      <c r="D22" s="185"/>
      <c r="E22" s="186"/>
      <c r="F22" s="48"/>
      <c r="G22" s="49"/>
      <c r="H22" s="49"/>
      <c r="I22" s="49"/>
      <c r="J22" s="49"/>
      <c r="K22" s="49"/>
      <c r="L22" s="49"/>
      <c r="M22" s="49"/>
      <c r="N22" s="49"/>
    </row>
    <row r="23" spans="1:15" x14ac:dyDescent="0.2">
      <c r="A23" s="62">
        <v>6</v>
      </c>
      <c r="B23" s="62">
        <v>31</v>
      </c>
      <c r="C23" s="169" t="s">
        <v>8</v>
      </c>
      <c r="D23" s="169"/>
      <c r="E23" s="169"/>
      <c r="F23" s="63"/>
      <c r="G23" s="65"/>
      <c r="H23" s="65"/>
      <c r="I23" s="65"/>
      <c r="J23" s="65"/>
      <c r="K23" s="65"/>
      <c r="L23" s="65"/>
      <c r="M23" s="65"/>
      <c r="N23" s="65"/>
    </row>
    <row r="24" spans="1:15" x14ac:dyDescent="0.2">
      <c r="A24" s="62">
        <v>7</v>
      </c>
      <c r="B24" s="62">
        <v>32</v>
      </c>
      <c r="C24" s="181" t="s">
        <v>52</v>
      </c>
      <c r="D24" s="182"/>
      <c r="E24" s="183"/>
      <c r="F24" s="63"/>
      <c r="G24" s="65"/>
      <c r="H24" s="65"/>
      <c r="I24" s="65"/>
      <c r="J24" s="65"/>
      <c r="K24" s="65"/>
      <c r="L24" s="65"/>
      <c r="M24" s="65"/>
      <c r="N24" s="65"/>
    </row>
    <row r="25" spans="1:15" x14ac:dyDescent="0.2">
      <c r="A25" s="62">
        <v>8</v>
      </c>
      <c r="B25" s="64">
        <v>33</v>
      </c>
      <c r="C25" s="181" t="s">
        <v>53</v>
      </c>
      <c r="D25" s="182"/>
      <c r="E25" s="183"/>
      <c r="F25" s="63"/>
      <c r="G25" s="65"/>
      <c r="H25" s="65"/>
      <c r="I25" s="65"/>
      <c r="J25" s="65"/>
      <c r="K25" s="65"/>
      <c r="L25" s="65"/>
      <c r="M25" s="65"/>
      <c r="N25" s="65"/>
    </row>
    <row r="26" spans="1:15" ht="25.5" customHeight="1" x14ac:dyDescent="0.2">
      <c r="A26" s="13" t="s">
        <v>13</v>
      </c>
      <c r="B26" s="166" t="s">
        <v>62</v>
      </c>
      <c r="C26" s="167"/>
      <c r="D26" s="167"/>
      <c r="E26" s="168"/>
      <c r="F26" s="33">
        <f t="shared" ref="F26:N26" si="1">F27+F31+F32+F33+F37+F38+F39+F40+F41+F42+F43</f>
        <v>0</v>
      </c>
      <c r="G26" s="33">
        <f t="shared" si="1"/>
        <v>0</v>
      </c>
      <c r="H26" s="33">
        <f t="shared" si="1"/>
        <v>0</v>
      </c>
      <c r="I26" s="33">
        <f t="shared" si="1"/>
        <v>0</v>
      </c>
      <c r="J26" s="33">
        <f t="shared" si="1"/>
        <v>0</v>
      </c>
      <c r="K26" s="33">
        <f t="shared" si="1"/>
        <v>0</v>
      </c>
      <c r="L26" s="33">
        <f t="shared" si="1"/>
        <v>0</v>
      </c>
      <c r="M26" s="33">
        <f t="shared" si="1"/>
        <v>0</v>
      </c>
      <c r="N26" s="33">
        <f t="shared" si="1"/>
        <v>0</v>
      </c>
    </row>
    <row r="27" spans="1:15" x14ac:dyDescent="0.2">
      <c r="A27" s="62">
        <v>9</v>
      </c>
      <c r="B27" s="62">
        <v>21</v>
      </c>
      <c r="C27" s="169" t="s">
        <v>16</v>
      </c>
      <c r="D27" s="169"/>
      <c r="E27" s="169"/>
      <c r="F27" s="65"/>
      <c r="G27" s="65"/>
      <c r="H27" s="65"/>
      <c r="I27" s="65"/>
      <c r="J27" s="65"/>
      <c r="K27" s="65"/>
      <c r="L27" s="65"/>
      <c r="M27" s="65"/>
      <c r="N27" s="65"/>
    </row>
    <row r="28" spans="1:15" x14ac:dyDescent="0.2">
      <c r="A28" s="8"/>
      <c r="B28" s="9" t="s">
        <v>30</v>
      </c>
      <c r="C28" s="184" t="s">
        <v>29</v>
      </c>
      <c r="D28" s="185"/>
      <c r="E28" s="186"/>
      <c r="F28" s="49"/>
      <c r="G28" s="49"/>
      <c r="H28" s="49"/>
      <c r="I28" s="49"/>
      <c r="J28" s="49"/>
      <c r="K28" s="49"/>
      <c r="L28" s="49"/>
      <c r="M28" s="49"/>
      <c r="N28" s="49"/>
    </row>
    <row r="29" spans="1:15" x14ac:dyDescent="0.2">
      <c r="A29" s="8"/>
      <c r="B29" s="9" t="s">
        <v>32</v>
      </c>
      <c r="C29" s="184" t="s">
        <v>31</v>
      </c>
      <c r="D29" s="185"/>
      <c r="E29" s="186"/>
      <c r="F29" s="49"/>
      <c r="G29" s="49"/>
      <c r="H29" s="49"/>
      <c r="I29" s="49"/>
      <c r="J29" s="49"/>
      <c r="K29" s="49"/>
      <c r="L29" s="49"/>
      <c r="M29" s="49"/>
      <c r="N29" s="49"/>
    </row>
    <row r="30" spans="1:15" x14ac:dyDescent="0.2">
      <c r="A30" s="8"/>
      <c r="B30" s="9">
        <v>219</v>
      </c>
      <c r="C30" s="184" t="s">
        <v>33</v>
      </c>
      <c r="D30" s="185"/>
      <c r="E30" s="186"/>
      <c r="F30" s="49"/>
      <c r="G30" s="49"/>
      <c r="H30" s="49"/>
      <c r="I30" s="49"/>
      <c r="J30" s="49"/>
      <c r="K30" s="49"/>
      <c r="L30" s="49"/>
      <c r="M30" s="49"/>
      <c r="N30" s="49"/>
    </row>
    <row r="31" spans="1:15" ht="12.75" customHeight="1" x14ac:dyDescent="0.2">
      <c r="A31" s="62">
        <v>10</v>
      </c>
      <c r="B31" s="62">
        <v>22</v>
      </c>
      <c r="C31" s="169" t="s">
        <v>17</v>
      </c>
      <c r="D31" s="169"/>
      <c r="E31" s="169"/>
      <c r="F31" s="65"/>
      <c r="G31" s="65"/>
      <c r="H31" s="65"/>
      <c r="I31" s="65"/>
      <c r="J31" s="65"/>
      <c r="K31" s="65"/>
      <c r="L31" s="65"/>
      <c r="M31" s="65"/>
      <c r="N31" s="65"/>
    </row>
    <row r="32" spans="1:15" ht="12.75" customHeight="1" x14ac:dyDescent="0.2">
      <c r="A32" s="62">
        <v>11</v>
      </c>
      <c r="B32" s="62">
        <v>23</v>
      </c>
      <c r="C32" s="169" t="s">
        <v>5</v>
      </c>
      <c r="D32" s="169"/>
      <c r="E32" s="169"/>
      <c r="F32" s="65"/>
      <c r="G32" s="65"/>
      <c r="H32" s="65"/>
      <c r="I32" s="65"/>
      <c r="J32" s="65"/>
      <c r="K32" s="65"/>
      <c r="L32" s="65"/>
      <c r="M32" s="65"/>
      <c r="N32" s="65"/>
    </row>
    <row r="33" spans="1:17" ht="12.75" customHeight="1" x14ac:dyDescent="0.2">
      <c r="A33" s="62">
        <v>12</v>
      </c>
      <c r="B33" s="62">
        <v>24</v>
      </c>
      <c r="C33" s="169" t="s">
        <v>99</v>
      </c>
      <c r="D33" s="169"/>
      <c r="E33" s="169"/>
      <c r="F33" s="65"/>
      <c r="G33" s="65"/>
      <c r="H33" s="65"/>
      <c r="I33" s="65"/>
      <c r="J33" s="65"/>
      <c r="K33" s="65"/>
      <c r="L33" s="65"/>
      <c r="M33" s="65"/>
      <c r="N33" s="65"/>
    </row>
    <row r="34" spans="1:17" s="18" customFormat="1" x14ac:dyDescent="0.2">
      <c r="A34" s="32"/>
      <c r="B34" s="11">
        <v>24101</v>
      </c>
      <c r="C34" s="190" t="s">
        <v>65</v>
      </c>
      <c r="D34" s="191"/>
      <c r="E34" s="192"/>
      <c r="F34" s="50"/>
      <c r="G34" s="50"/>
      <c r="H34" s="50"/>
      <c r="I34" s="50"/>
      <c r="J34" s="50"/>
      <c r="K34" s="50"/>
      <c r="L34" s="50"/>
      <c r="M34" s="50"/>
      <c r="N34" s="50"/>
      <c r="Q34" s="19"/>
    </row>
    <row r="35" spans="1:17" ht="12.75" customHeight="1" x14ac:dyDescent="0.2">
      <c r="A35" s="32"/>
      <c r="B35" s="11">
        <v>242</v>
      </c>
      <c r="C35" s="190" t="s">
        <v>66</v>
      </c>
      <c r="D35" s="191"/>
      <c r="E35" s="192"/>
      <c r="F35" s="50"/>
      <c r="G35" s="50"/>
      <c r="H35" s="50"/>
      <c r="I35" s="50"/>
      <c r="J35" s="50"/>
      <c r="K35" s="50"/>
      <c r="L35" s="50"/>
      <c r="M35" s="50"/>
      <c r="N35" s="50"/>
    </row>
    <row r="36" spans="1:17" ht="12.75" customHeight="1" x14ac:dyDescent="0.2">
      <c r="A36" s="32"/>
      <c r="B36" s="42">
        <v>244</v>
      </c>
      <c r="C36" s="187" t="s">
        <v>76</v>
      </c>
      <c r="D36" s="188"/>
      <c r="E36" s="189"/>
      <c r="F36" s="50"/>
      <c r="G36" s="50"/>
      <c r="H36" s="50"/>
      <c r="I36" s="50"/>
      <c r="J36" s="50"/>
      <c r="K36" s="50"/>
      <c r="L36" s="50"/>
      <c r="M36" s="50"/>
      <c r="N36" s="50"/>
    </row>
    <row r="37" spans="1:17" ht="12.75" customHeight="1" x14ac:dyDescent="0.2">
      <c r="A37" s="62">
        <v>13</v>
      </c>
      <c r="B37" s="62">
        <v>25</v>
      </c>
      <c r="C37" s="169" t="s">
        <v>18</v>
      </c>
      <c r="D37" s="169"/>
      <c r="E37" s="169"/>
      <c r="F37" s="65"/>
      <c r="G37" s="65"/>
      <c r="H37" s="65"/>
      <c r="I37" s="65"/>
      <c r="J37" s="65"/>
      <c r="K37" s="65"/>
      <c r="L37" s="65"/>
      <c r="M37" s="65"/>
      <c r="N37" s="65"/>
    </row>
    <row r="38" spans="1:17" ht="12.75" customHeight="1" x14ac:dyDescent="0.2">
      <c r="A38" s="62">
        <v>14</v>
      </c>
      <c r="B38" s="62">
        <v>26</v>
      </c>
      <c r="C38" s="169" t="s">
        <v>28</v>
      </c>
      <c r="D38" s="169"/>
      <c r="E38" s="169"/>
      <c r="F38" s="65"/>
      <c r="G38" s="65"/>
      <c r="H38" s="65"/>
      <c r="I38" s="65"/>
      <c r="J38" s="65"/>
      <c r="K38" s="65"/>
      <c r="L38" s="65"/>
      <c r="M38" s="65"/>
      <c r="N38" s="65"/>
    </row>
    <row r="39" spans="1:17" ht="12.75" customHeight="1" x14ac:dyDescent="0.2">
      <c r="A39" s="62">
        <v>15</v>
      </c>
      <c r="B39" s="62">
        <v>27</v>
      </c>
      <c r="C39" s="169" t="s">
        <v>19</v>
      </c>
      <c r="D39" s="169"/>
      <c r="E39" s="169"/>
      <c r="F39" s="65"/>
      <c r="G39" s="65"/>
      <c r="H39" s="65"/>
      <c r="I39" s="65"/>
      <c r="J39" s="65"/>
      <c r="K39" s="65"/>
      <c r="L39" s="65"/>
      <c r="M39" s="65"/>
      <c r="N39" s="65"/>
    </row>
    <row r="40" spans="1:17" ht="12.75" customHeight="1" x14ac:dyDescent="0.2">
      <c r="A40" s="62">
        <v>16</v>
      </c>
      <c r="B40" s="62">
        <v>29</v>
      </c>
      <c r="C40" s="169" t="s">
        <v>20</v>
      </c>
      <c r="D40" s="169"/>
      <c r="E40" s="169"/>
      <c r="F40" s="65"/>
      <c r="G40" s="65"/>
      <c r="H40" s="65"/>
      <c r="I40" s="65"/>
      <c r="J40" s="65"/>
      <c r="K40" s="65"/>
      <c r="L40" s="65"/>
      <c r="M40" s="65"/>
      <c r="N40" s="65"/>
    </row>
    <row r="41" spans="1:17" x14ac:dyDescent="0.2">
      <c r="A41" s="62">
        <v>17</v>
      </c>
      <c r="B41" s="62">
        <v>31</v>
      </c>
      <c r="C41" s="169" t="s">
        <v>21</v>
      </c>
      <c r="D41" s="169">
        <v>1692</v>
      </c>
      <c r="E41" s="169">
        <v>2635</v>
      </c>
      <c r="F41" s="65"/>
      <c r="G41" s="65"/>
      <c r="H41" s="65"/>
      <c r="I41" s="65"/>
      <c r="J41" s="65"/>
      <c r="K41" s="65"/>
      <c r="L41" s="65"/>
      <c r="M41" s="65"/>
      <c r="N41" s="65"/>
    </row>
    <row r="42" spans="1:17" x14ac:dyDescent="0.2">
      <c r="A42" s="62">
        <v>18</v>
      </c>
      <c r="B42" s="62">
        <v>32</v>
      </c>
      <c r="C42" s="181" t="s">
        <v>51</v>
      </c>
      <c r="D42" s="182"/>
      <c r="E42" s="183"/>
      <c r="F42" s="65"/>
      <c r="G42" s="65"/>
      <c r="H42" s="65"/>
      <c r="I42" s="65"/>
      <c r="J42" s="65"/>
      <c r="K42" s="65"/>
      <c r="L42" s="65"/>
      <c r="M42" s="65"/>
      <c r="N42" s="65"/>
    </row>
    <row r="43" spans="1:17" x14ac:dyDescent="0.2">
      <c r="A43" s="62">
        <v>19</v>
      </c>
      <c r="B43" s="62">
        <v>33</v>
      </c>
      <c r="C43" s="169" t="s">
        <v>134</v>
      </c>
      <c r="D43" s="169">
        <v>0</v>
      </c>
      <c r="E43" s="169">
        <v>0</v>
      </c>
      <c r="F43" s="65"/>
      <c r="G43" s="65"/>
      <c r="H43" s="65"/>
      <c r="I43" s="65"/>
      <c r="J43" s="65"/>
      <c r="K43" s="65"/>
      <c r="L43" s="65"/>
      <c r="M43" s="65"/>
      <c r="N43" s="65"/>
    </row>
    <row r="44" spans="1:17" ht="24" customHeight="1" x14ac:dyDescent="0.2">
      <c r="A44" s="13" t="s">
        <v>14</v>
      </c>
      <c r="B44" s="199" t="s">
        <v>23</v>
      </c>
      <c r="C44" s="199"/>
      <c r="D44" s="199"/>
      <c r="E44" s="199"/>
      <c r="F44" s="33">
        <f t="shared" ref="F44:N44" si="2">F11-F26</f>
        <v>0</v>
      </c>
      <c r="G44" s="33">
        <f t="shared" si="2"/>
        <v>0</v>
      </c>
      <c r="H44" s="33">
        <f t="shared" si="2"/>
        <v>0</v>
      </c>
      <c r="I44" s="33">
        <f t="shared" si="2"/>
        <v>0</v>
      </c>
      <c r="J44" s="33">
        <f t="shared" si="2"/>
        <v>0</v>
      </c>
      <c r="K44" s="33">
        <f t="shared" si="2"/>
        <v>0</v>
      </c>
      <c r="L44" s="33">
        <f t="shared" si="2"/>
        <v>0</v>
      </c>
      <c r="M44" s="33">
        <f t="shared" si="2"/>
        <v>0</v>
      </c>
      <c r="N44" s="33">
        <f t="shared" si="2"/>
        <v>0</v>
      </c>
    </row>
    <row r="45" spans="1:17" ht="24" customHeight="1" x14ac:dyDescent="0.2">
      <c r="A45" s="40" t="s">
        <v>24</v>
      </c>
      <c r="B45" s="200" t="s">
        <v>75</v>
      </c>
      <c r="C45" s="200"/>
      <c r="D45" s="200"/>
      <c r="E45" s="200"/>
      <c r="F45" s="137">
        <f>F83</f>
        <v>0</v>
      </c>
      <c r="G45" s="137">
        <f t="shared" ref="G45:K45" si="3">G83</f>
        <v>0</v>
      </c>
      <c r="H45" s="138"/>
      <c r="I45" s="137">
        <f t="shared" si="3"/>
        <v>0</v>
      </c>
      <c r="J45" s="137">
        <f t="shared" si="3"/>
        <v>0</v>
      </c>
      <c r="K45" s="137">
        <f t="shared" si="3"/>
        <v>0</v>
      </c>
      <c r="L45" s="139"/>
      <c r="M45" s="139"/>
      <c r="N45" s="139"/>
    </row>
    <row r="46" spans="1:17" ht="24" customHeight="1" x14ac:dyDescent="0.2">
      <c r="A46" s="41" t="s">
        <v>25</v>
      </c>
      <c r="B46" s="201" t="s">
        <v>83</v>
      </c>
      <c r="C46" s="202"/>
      <c r="D46" s="202"/>
      <c r="E46" s="203"/>
      <c r="F46" s="140"/>
      <c r="G46" s="138"/>
      <c r="H46" s="140"/>
      <c r="I46" s="140"/>
      <c r="J46" s="140"/>
      <c r="K46" s="138"/>
      <c r="L46" s="138"/>
      <c r="M46" s="138"/>
      <c r="N46" s="138"/>
    </row>
    <row r="47" spans="1:17" ht="24" customHeight="1" x14ac:dyDescent="0.2">
      <c r="A47" s="61" t="s">
        <v>26</v>
      </c>
      <c r="B47" s="193" t="s">
        <v>79</v>
      </c>
      <c r="C47" s="194"/>
      <c r="D47" s="194"/>
      <c r="E47" s="195"/>
      <c r="F47" s="141">
        <f>F44+F45+F46</f>
        <v>0</v>
      </c>
      <c r="G47" s="141">
        <f t="shared" ref="G47:N47" si="4">G44+G45+G46</f>
        <v>0</v>
      </c>
      <c r="H47" s="141">
        <f t="shared" si="4"/>
        <v>0</v>
      </c>
      <c r="I47" s="141">
        <f t="shared" si="4"/>
        <v>0</v>
      </c>
      <c r="J47" s="141">
        <f t="shared" si="4"/>
        <v>0</v>
      </c>
      <c r="K47" s="141">
        <f t="shared" si="4"/>
        <v>0</v>
      </c>
      <c r="L47" s="141">
        <f t="shared" si="4"/>
        <v>0</v>
      </c>
      <c r="M47" s="141">
        <f t="shared" si="4"/>
        <v>0</v>
      </c>
      <c r="N47" s="141">
        <f t="shared" si="4"/>
        <v>0</v>
      </c>
    </row>
    <row r="48" spans="1:17" s="18" customFormat="1" ht="18.75" customHeight="1" x14ac:dyDescent="0.2">
      <c r="A48" s="196"/>
      <c r="B48" s="197"/>
      <c r="C48" s="197"/>
      <c r="D48" s="197"/>
      <c r="E48" s="197"/>
      <c r="F48" s="197"/>
      <c r="G48" s="197"/>
      <c r="H48" s="197"/>
      <c r="I48" s="197"/>
      <c r="J48" s="197"/>
      <c r="K48" s="197"/>
      <c r="L48" s="197"/>
      <c r="M48" s="197"/>
      <c r="N48" s="198"/>
      <c r="Q48" s="19"/>
    </row>
    <row r="49" spans="1:17" s="18" customFormat="1" ht="25.5" customHeight="1" x14ac:dyDescent="0.2">
      <c r="A49" s="13" t="s">
        <v>59</v>
      </c>
      <c r="B49" s="199" t="s">
        <v>114</v>
      </c>
      <c r="C49" s="199"/>
      <c r="D49" s="199"/>
      <c r="E49" s="199"/>
      <c r="F49" s="33">
        <f>F50+F51+F52+F54+F55+F56+F57+F58+F59</f>
        <v>0</v>
      </c>
      <c r="G49" s="33">
        <f t="shared" ref="G49:N49" si="5">G50+G51+G52+G54+G55+G56+G57+G58</f>
        <v>0</v>
      </c>
      <c r="H49" s="33">
        <f t="shared" si="5"/>
        <v>0</v>
      </c>
      <c r="I49" s="33">
        <f t="shared" si="5"/>
        <v>0</v>
      </c>
      <c r="J49" s="33">
        <f t="shared" si="5"/>
        <v>0</v>
      </c>
      <c r="K49" s="33">
        <f t="shared" si="5"/>
        <v>0</v>
      </c>
      <c r="L49" s="33">
        <f t="shared" si="5"/>
        <v>0</v>
      </c>
      <c r="M49" s="33">
        <f t="shared" si="5"/>
        <v>0</v>
      </c>
      <c r="N49" s="33">
        <f t="shared" si="5"/>
        <v>0</v>
      </c>
      <c r="Q49" s="19"/>
    </row>
    <row r="50" spans="1:17" ht="15" customHeight="1" x14ac:dyDescent="0.2">
      <c r="A50" s="62">
        <v>20</v>
      </c>
      <c r="B50" s="62">
        <v>43</v>
      </c>
      <c r="C50" s="181" t="s">
        <v>135</v>
      </c>
      <c r="D50" s="182"/>
      <c r="E50" s="183"/>
      <c r="F50" s="68"/>
      <c r="G50" s="68"/>
      <c r="H50" s="68"/>
      <c r="I50" s="68"/>
      <c r="J50" s="68"/>
      <c r="K50" s="68"/>
      <c r="L50" s="68"/>
      <c r="M50" s="68"/>
      <c r="N50" s="68"/>
    </row>
    <row r="51" spans="1:17" x14ac:dyDescent="0.2">
      <c r="A51" s="62">
        <v>21</v>
      </c>
      <c r="B51" s="62">
        <v>44</v>
      </c>
      <c r="C51" s="169" t="s">
        <v>10</v>
      </c>
      <c r="D51" s="169"/>
      <c r="E51" s="169"/>
      <c r="F51" s="68"/>
      <c r="G51" s="68"/>
      <c r="H51" s="68"/>
      <c r="I51" s="68"/>
      <c r="J51" s="68"/>
      <c r="K51" s="68"/>
      <c r="L51" s="68"/>
      <c r="M51" s="68"/>
      <c r="N51" s="68"/>
    </row>
    <row r="52" spans="1:17" ht="15" customHeight="1" x14ac:dyDescent="0.2">
      <c r="A52" s="62">
        <v>22</v>
      </c>
      <c r="B52" s="62">
        <v>45</v>
      </c>
      <c r="C52" s="169" t="s">
        <v>136</v>
      </c>
      <c r="D52" s="169"/>
      <c r="E52" s="169"/>
      <c r="F52" s="68"/>
      <c r="G52" s="68"/>
      <c r="H52" s="68"/>
      <c r="I52" s="68"/>
      <c r="J52" s="68"/>
      <c r="K52" s="68"/>
      <c r="L52" s="68"/>
      <c r="M52" s="68"/>
      <c r="N52" s="68"/>
    </row>
    <row r="53" spans="1:17" ht="25.5" customHeight="1" x14ac:dyDescent="0.2">
      <c r="A53" s="8"/>
      <c r="B53" s="11">
        <v>4540101</v>
      </c>
      <c r="C53" s="187" t="s">
        <v>54</v>
      </c>
      <c r="D53" s="188"/>
      <c r="E53" s="189"/>
      <c r="F53" s="49"/>
      <c r="G53" s="49"/>
      <c r="H53" s="49"/>
      <c r="I53" s="49"/>
      <c r="J53" s="49"/>
      <c r="K53" s="49"/>
      <c r="L53" s="49"/>
      <c r="M53" s="49"/>
      <c r="N53" s="49"/>
    </row>
    <row r="54" spans="1:17" x14ac:dyDescent="0.2">
      <c r="A54" s="62">
        <v>23</v>
      </c>
      <c r="B54" s="62">
        <v>49</v>
      </c>
      <c r="C54" s="169" t="s">
        <v>11</v>
      </c>
      <c r="D54" s="169"/>
      <c r="E54" s="169"/>
      <c r="F54" s="68"/>
      <c r="G54" s="68"/>
      <c r="H54" s="68"/>
      <c r="I54" s="68"/>
      <c r="J54" s="68"/>
      <c r="K54" s="68"/>
      <c r="L54" s="68"/>
      <c r="M54" s="68"/>
      <c r="N54" s="68"/>
    </row>
    <row r="55" spans="1:17" x14ac:dyDescent="0.2">
      <c r="A55" s="62">
        <v>24</v>
      </c>
      <c r="B55" s="62">
        <v>52</v>
      </c>
      <c r="C55" s="169" t="s">
        <v>137</v>
      </c>
      <c r="D55" s="169"/>
      <c r="E55" s="169"/>
      <c r="F55" s="68"/>
      <c r="G55" s="68"/>
      <c r="H55" s="68"/>
      <c r="I55" s="68"/>
      <c r="J55" s="68"/>
      <c r="K55" s="68"/>
      <c r="L55" s="68"/>
      <c r="M55" s="68"/>
      <c r="N55" s="68"/>
    </row>
    <row r="56" spans="1:17" x14ac:dyDescent="0.2">
      <c r="A56" s="62">
        <v>25</v>
      </c>
      <c r="B56" s="62">
        <v>53</v>
      </c>
      <c r="C56" s="169" t="s">
        <v>12</v>
      </c>
      <c r="D56" s="169"/>
      <c r="E56" s="169"/>
      <c r="F56" s="68"/>
      <c r="G56" s="68"/>
      <c r="H56" s="68"/>
      <c r="I56" s="68"/>
      <c r="J56" s="68"/>
      <c r="K56" s="68"/>
      <c r="L56" s="68"/>
      <c r="M56" s="68"/>
      <c r="N56" s="68"/>
    </row>
    <row r="57" spans="1:17" x14ac:dyDescent="0.2">
      <c r="A57" s="62">
        <v>26</v>
      </c>
      <c r="B57" s="62">
        <v>54</v>
      </c>
      <c r="C57" s="169" t="s">
        <v>10</v>
      </c>
      <c r="D57" s="169"/>
      <c r="E57" s="169"/>
      <c r="F57" s="68"/>
      <c r="G57" s="68"/>
      <c r="H57" s="68"/>
      <c r="I57" s="68"/>
      <c r="J57" s="68"/>
      <c r="K57" s="68"/>
      <c r="L57" s="68"/>
      <c r="M57" s="68"/>
      <c r="N57" s="68"/>
    </row>
    <row r="58" spans="1:17" x14ac:dyDescent="0.2">
      <c r="A58" s="62">
        <v>27</v>
      </c>
      <c r="B58" s="62">
        <v>57</v>
      </c>
      <c r="C58" s="169" t="s">
        <v>22</v>
      </c>
      <c r="D58" s="169"/>
      <c r="E58" s="169"/>
      <c r="F58" s="68"/>
      <c r="G58" s="68"/>
      <c r="H58" s="68"/>
      <c r="I58" s="68"/>
      <c r="J58" s="68"/>
      <c r="K58" s="68"/>
      <c r="L58" s="68"/>
      <c r="M58" s="68"/>
      <c r="N58" s="68"/>
    </row>
    <row r="59" spans="1:17" ht="12.75" customHeight="1" x14ac:dyDescent="0.2">
      <c r="A59" s="62">
        <v>28</v>
      </c>
      <c r="B59" s="62">
        <v>59</v>
      </c>
      <c r="C59" s="181" t="s">
        <v>34</v>
      </c>
      <c r="D59" s="182"/>
      <c r="E59" s="183"/>
      <c r="F59" s="65"/>
      <c r="G59" s="65"/>
      <c r="H59" s="65"/>
      <c r="I59" s="65"/>
      <c r="J59" s="65"/>
      <c r="K59" s="65"/>
      <c r="L59" s="65"/>
      <c r="M59" s="65"/>
      <c r="N59" s="65"/>
    </row>
    <row r="60" spans="1:17" ht="18" customHeight="1" x14ac:dyDescent="0.2">
      <c r="A60" s="8"/>
      <c r="B60" s="9">
        <v>593</v>
      </c>
      <c r="C60" s="184" t="s">
        <v>50</v>
      </c>
      <c r="D60" s="185"/>
      <c r="E60" s="186"/>
      <c r="F60" s="49"/>
      <c r="G60" s="49"/>
      <c r="H60" s="49"/>
      <c r="I60" s="49"/>
      <c r="J60" s="49"/>
      <c r="K60" s="49"/>
      <c r="L60" s="49"/>
      <c r="M60" s="49"/>
      <c r="N60" s="49"/>
    </row>
    <row r="61" spans="1:17" ht="25.5" customHeight="1" x14ac:dyDescent="0.2">
      <c r="A61" s="13" t="s">
        <v>58</v>
      </c>
      <c r="B61" s="199" t="s">
        <v>102</v>
      </c>
      <c r="C61" s="199"/>
      <c r="D61" s="199">
        <v>1617922</v>
      </c>
      <c r="E61" s="199">
        <v>1439250</v>
      </c>
      <c r="F61" s="33">
        <f>F62+F63+F64+F66+F67+F68+F69+F70+F71</f>
        <v>0</v>
      </c>
      <c r="G61" s="33">
        <f t="shared" ref="G61:N61" si="6">G62+G63+G64+G66+G67+G68+G69+G70+G71</f>
        <v>0</v>
      </c>
      <c r="H61" s="33">
        <f t="shared" si="6"/>
        <v>0</v>
      </c>
      <c r="I61" s="33">
        <f t="shared" si="6"/>
        <v>0</v>
      </c>
      <c r="J61" s="33">
        <f t="shared" si="6"/>
        <v>0</v>
      </c>
      <c r="K61" s="33">
        <f t="shared" si="6"/>
        <v>0</v>
      </c>
      <c r="L61" s="33">
        <f t="shared" si="6"/>
        <v>0</v>
      </c>
      <c r="M61" s="33">
        <f t="shared" si="6"/>
        <v>0</v>
      </c>
      <c r="N61" s="33">
        <f t="shared" si="6"/>
        <v>0</v>
      </c>
    </row>
    <row r="62" spans="1:17" ht="15" customHeight="1" x14ac:dyDescent="0.2">
      <c r="A62" s="62">
        <v>29</v>
      </c>
      <c r="B62" s="62">
        <v>43</v>
      </c>
      <c r="C62" s="181" t="s">
        <v>135</v>
      </c>
      <c r="D62" s="182"/>
      <c r="E62" s="183"/>
      <c r="F62" s="68"/>
      <c r="G62" s="68"/>
      <c r="H62" s="68"/>
      <c r="I62" s="68"/>
      <c r="J62" s="68"/>
      <c r="K62" s="68"/>
      <c r="L62" s="68"/>
      <c r="M62" s="68"/>
      <c r="N62" s="68"/>
    </row>
    <row r="63" spans="1:17" ht="15" customHeight="1" x14ac:dyDescent="0.2">
      <c r="A63" s="62">
        <v>30</v>
      </c>
      <c r="B63" s="62">
        <v>44</v>
      </c>
      <c r="C63" s="169" t="s">
        <v>10</v>
      </c>
      <c r="D63" s="169">
        <v>839</v>
      </c>
      <c r="E63" s="169">
        <v>1562</v>
      </c>
      <c r="F63" s="68"/>
      <c r="G63" s="68"/>
      <c r="H63" s="68"/>
      <c r="I63" s="68"/>
      <c r="J63" s="68"/>
      <c r="K63" s="68"/>
      <c r="L63" s="68"/>
      <c r="M63" s="68"/>
      <c r="N63" s="68"/>
    </row>
    <row r="64" spans="1:17" ht="15" customHeight="1" x14ac:dyDescent="0.2">
      <c r="A64" s="62">
        <v>31</v>
      </c>
      <c r="B64" s="62">
        <v>45</v>
      </c>
      <c r="C64" s="169" t="s">
        <v>136</v>
      </c>
      <c r="D64" s="169">
        <v>106</v>
      </c>
      <c r="E64" s="169">
        <v>1156</v>
      </c>
      <c r="F64" s="68"/>
      <c r="G64" s="68"/>
      <c r="H64" s="68"/>
      <c r="I64" s="68"/>
      <c r="J64" s="68"/>
      <c r="K64" s="68"/>
      <c r="L64" s="68"/>
      <c r="M64" s="68"/>
      <c r="N64" s="68"/>
    </row>
    <row r="65" spans="1:14" ht="30.75" customHeight="1" x14ac:dyDescent="0.2">
      <c r="A65" s="8"/>
      <c r="B65" s="11">
        <v>4540101</v>
      </c>
      <c r="C65" s="187" t="s">
        <v>54</v>
      </c>
      <c r="D65" s="188"/>
      <c r="E65" s="189"/>
      <c r="F65" s="49"/>
      <c r="G65" s="49"/>
      <c r="H65" s="49"/>
      <c r="I65" s="49"/>
      <c r="J65" s="49"/>
      <c r="K65" s="49"/>
      <c r="L65" s="49"/>
      <c r="M65" s="49"/>
      <c r="N65" s="49"/>
    </row>
    <row r="66" spans="1:14" ht="15" customHeight="1" x14ac:dyDescent="0.2">
      <c r="A66" s="62">
        <v>32</v>
      </c>
      <c r="B66" s="62">
        <v>49</v>
      </c>
      <c r="C66" s="169" t="s">
        <v>11</v>
      </c>
      <c r="D66" s="169">
        <v>33</v>
      </c>
      <c r="E66" s="169">
        <v>47</v>
      </c>
      <c r="F66" s="68"/>
      <c r="G66" s="68"/>
      <c r="H66" s="68"/>
      <c r="I66" s="68"/>
      <c r="J66" s="68"/>
      <c r="K66" s="68"/>
      <c r="L66" s="68"/>
      <c r="M66" s="68"/>
      <c r="N66" s="68"/>
    </row>
    <row r="67" spans="1:14" ht="15" customHeight="1" x14ac:dyDescent="0.2">
      <c r="A67" s="62">
        <v>33</v>
      </c>
      <c r="B67" s="62">
        <v>52</v>
      </c>
      <c r="C67" s="169" t="s">
        <v>137</v>
      </c>
      <c r="D67" s="169">
        <v>0</v>
      </c>
      <c r="E67" s="169">
        <v>0</v>
      </c>
      <c r="F67" s="68"/>
      <c r="G67" s="68"/>
      <c r="H67" s="68"/>
      <c r="I67" s="68"/>
      <c r="J67" s="68"/>
      <c r="K67" s="68"/>
      <c r="L67" s="68"/>
      <c r="M67" s="68"/>
      <c r="N67" s="68"/>
    </row>
    <row r="68" spans="1:14" ht="15" customHeight="1" x14ac:dyDescent="0.2">
      <c r="A68" s="62">
        <v>34</v>
      </c>
      <c r="B68" s="62">
        <v>53</v>
      </c>
      <c r="C68" s="169" t="s">
        <v>12</v>
      </c>
      <c r="D68" s="169">
        <v>29411</v>
      </c>
      <c r="E68" s="169">
        <v>24835</v>
      </c>
      <c r="F68" s="68"/>
      <c r="G68" s="68"/>
      <c r="H68" s="68"/>
      <c r="I68" s="68"/>
      <c r="J68" s="68"/>
      <c r="K68" s="68"/>
      <c r="L68" s="68"/>
      <c r="M68" s="68"/>
      <c r="N68" s="68"/>
    </row>
    <row r="69" spans="1:14" ht="15" customHeight="1" x14ac:dyDescent="0.2">
      <c r="A69" s="62">
        <v>35</v>
      </c>
      <c r="B69" s="62">
        <v>54</v>
      </c>
      <c r="C69" s="169" t="s">
        <v>10</v>
      </c>
      <c r="D69" s="169">
        <v>1586148</v>
      </c>
      <c r="E69" s="169">
        <v>1410220</v>
      </c>
      <c r="F69" s="68"/>
      <c r="G69" s="68"/>
      <c r="H69" s="68"/>
      <c r="I69" s="68"/>
      <c r="J69" s="68"/>
      <c r="K69" s="68"/>
      <c r="L69" s="68"/>
      <c r="M69" s="68"/>
      <c r="N69" s="68"/>
    </row>
    <row r="70" spans="1:14" ht="15" customHeight="1" x14ac:dyDescent="0.2">
      <c r="A70" s="62">
        <v>36</v>
      </c>
      <c r="B70" s="62">
        <v>57</v>
      </c>
      <c r="C70" s="169" t="s">
        <v>22</v>
      </c>
      <c r="D70" s="169">
        <v>1385</v>
      </c>
      <c r="E70" s="169">
        <v>1430</v>
      </c>
      <c r="F70" s="68"/>
      <c r="G70" s="68"/>
      <c r="H70" s="68"/>
      <c r="I70" s="68"/>
      <c r="J70" s="68"/>
      <c r="K70" s="68"/>
      <c r="L70" s="68"/>
      <c r="M70" s="68"/>
      <c r="N70" s="68"/>
    </row>
    <row r="71" spans="1:14" ht="15" customHeight="1" x14ac:dyDescent="0.2">
      <c r="A71" s="62">
        <v>37</v>
      </c>
      <c r="B71" s="62">
        <v>59</v>
      </c>
      <c r="C71" s="181" t="s">
        <v>34</v>
      </c>
      <c r="D71" s="182"/>
      <c r="E71" s="183"/>
      <c r="F71" s="65"/>
      <c r="G71" s="65"/>
      <c r="H71" s="65"/>
      <c r="I71" s="65"/>
      <c r="J71" s="65"/>
      <c r="K71" s="65"/>
      <c r="L71" s="65"/>
      <c r="M71" s="65"/>
      <c r="N71" s="65"/>
    </row>
    <row r="72" spans="1:14" ht="15" customHeight="1" x14ac:dyDescent="0.2">
      <c r="A72" s="8"/>
      <c r="B72" s="9">
        <v>593</v>
      </c>
      <c r="C72" s="184" t="s">
        <v>50</v>
      </c>
      <c r="D72" s="185"/>
      <c r="E72" s="186"/>
      <c r="F72" s="49"/>
      <c r="G72" s="49"/>
      <c r="H72" s="49"/>
      <c r="I72" s="49"/>
      <c r="J72" s="49"/>
      <c r="K72" s="49"/>
      <c r="L72" s="49"/>
      <c r="M72" s="49"/>
      <c r="N72" s="49"/>
    </row>
    <row r="73" spans="1:14" ht="24" customHeight="1" x14ac:dyDescent="0.2">
      <c r="A73" s="13" t="s">
        <v>60</v>
      </c>
      <c r="B73" s="166" t="s">
        <v>81</v>
      </c>
      <c r="C73" s="167"/>
      <c r="D73" s="167"/>
      <c r="E73" s="168"/>
      <c r="F73" s="33">
        <f>F11+F49</f>
        <v>0</v>
      </c>
      <c r="G73" s="33">
        <f t="shared" ref="G73:N73" si="7">G11+G49</f>
        <v>0</v>
      </c>
      <c r="H73" s="33">
        <f t="shared" si="7"/>
        <v>0</v>
      </c>
      <c r="I73" s="33">
        <f t="shared" si="7"/>
        <v>0</v>
      </c>
      <c r="J73" s="33">
        <f t="shared" si="7"/>
        <v>0</v>
      </c>
      <c r="K73" s="33">
        <f t="shared" si="7"/>
        <v>0</v>
      </c>
      <c r="L73" s="33">
        <f t="shared" si="7"/>
        <v>0</v>
      </c>
      <c r="M73" s="33">
        <f t="shared" si="7"/>
        <v>0</v>
      </c>
      <c r="N73" s="33">
        <f t="shared" si="7"/>
        <v>0</v>
      </c>
    </row>
    <row r="74" spans="1:14" ht="24" customHeight="1" x14ac:dyDescent="0.2">
      <c r="A74" s="13" t="s">
        <v>63</v>
      </c>
      <c r="B74" s="204" t="s">
        <v>100</v>
      </c>
      <c r="C74" s="205"/>
      <c r="D74" s="205">
        <v>1688694</v>
      </c>
      <c r="E74" s="206">
        <v>1515740</v>
      </c>
      <c r="F74" s="33">
        <f t="shared" ref="F74:N74" si="8">F26+F61</f>
        <v>0</v>
      </c>
      <c r="G74" s="33">
        <f t="shared" si="8"/>
        <v>0</v>
      </c>
      <c r="H74" s="33">
        <f t="shared" si="8"/>
        <v>0</v>
      </c>
      <c r="I74" s="33">
        <f t="shared" si="8"/>
        <v>0</v>
      </c>
      <c r="J74" s="33">
        <f t="shared" si="8"/>
        <v>0</v>
      </c>
      <c r="K74" s="33">
        <f t="shared" si="8"/>
        <v>0</v>
      </c>
      <c r="L74" s="33">
        <f t="shared" si="8"/>
        <v>0</v>
      </c>
      <c r="M74" s="33">
        <f t="shared" si="8"/>
        <v>0</v>
      </c>
      <c r="N74" s="33">
        <f t="shared" si="8"/>
        <v>0</v>
      </c>
    </row>
    <row r="75" spans="1:14" ht="24" customHeight="1" x14ac:dyDescent="0.2">
      <c r="A75" s="61" t="s">
        <v>80</v>
      </c>
      <c r="B75" s="193" t="s">
        <v>82</v>
      </c>
      <c r="C75" s="194"/>
      <c r="D75" s="194">
        <v>1688694</v>
      </c>
      <c r="E75" s="195">
        <v>1515740</v>
      </c>
      <c r="F75" s="69">
        <f>F73-F74</f>
        <v>0</v>
      </c>
      <c r="G75" s="69">
        <f t="shared" ref="G75:N75" si="9">G73-G74</f>
        <v>0</v>
      </c>
      <c r="H75" s="69">
        <f t="shared" si="9"/>
        <v>0</v>
      </c>
      <c r="I75" s="69">
        <f t="shared" si="9"/>
        <v>0</v>
      </c>
      <c r="J75" s="69">
        <f t="shared" si="9"/>
        <v>0</v>
      </c>
      <c r="K75" s="69">
        <f t="shared" si="9"/>
        <v>0</v>
      </c>
      <c r="L75" s="69">
        <f t="shared" si="9"/>
        <v>0</v>
      </c>
      <c r="M75" s="69">
        <f t="shared" si="9"/>
        <v>0</v>
      </c>
      <c r="N75" s="69">
        <f t="shared" si="9"/>
        <v>0</v>
      </c>
    </row>
    <row r="77" spans="1:14" ht="18.75" customHeight="1" x14ac:dyDescent="0.2">
      <c r="B77" s="207" t="s">
        <v>111</v>
      </c>
      <c r="C77" s="207"/>
      <c r="D77" s="207"/>
      <c r="E77" s="207"/>
      <c r="F77" s="73"/>
      <c r="K77" s="44"/>
      <c r="L77" s="44"/>
      <c r="M77" s="44"/>
      <c r="N77" s="74"/>
    </row>
    <row r="78" spans="1:14" x14ac:dyDescent="0.2">
      <c r="A78" s="15"/>
      <c r="B78" s="75"/>
      <c r="C78" s="75"/>
      <c r="D78" s="75"/>
      <c r="E78" s="75"/>
      <c r="F78" s="73"/>
      <c r="G78" s="29"/>
      <c r="H78" s="29"/>
      <c r="I78" s="29"/>
      <c r="J78" s="29"/>
      <c r="K78" s="44"/>
      <c r="L78" s="44"/>
      <c r="M78" s="44"/>
      <c r="N78" s="74"/>
    </row>
    <row r="79" spans="1:14" x14ac:dyDescent="0.2">
      <c r="A79" s="15"/>
      <c r="B79" s="26"/>
      <c r="C79" s="212" t="s">
        <v>115</v>
      </c>
      <c r="D79" s="212"/>
      <c r="E79" s="212"/>
      <c r="F79" s="93">
        <f t="shared" ref="F79:N80" si="10">F9</f>
        <v>2024</v>
      </c>
      <c r="G79" s="93">
        <f t="shared" si="10"/>
        <v>2025</v>
      </c>
      <c r="H79" s="93">
        <f t="shared" si="10"/>
        <v>2025</v>
      </c>
      <c r="I79" s="93">
        <f t="shared" si="10"/>
        <v>2025</v>
      </c>
      <c r="J79" s="93">
        <f t="shared" si="10"/>
        <v>2025</v>
      </c>
      <c r="K79" s="93">
        <f t="shared" si="10"/>
        <v>2026</v>
      </c>
      <c r="L79" s="93">
        <f t="shared" si="10"/>
        <v>2027</v>
      </c>
      <c r="M79" s="93">
        <f t="shared" si="10"/>
        <v>2028</v>
      </c>
      <c r="N79" s="93">
        <f t="shared" si="10"/>
        <v>2029</v>
      </c>
    </row>
    <row r="80" spans="1:14" ht="38.25" x14ac:dyDescent="0.2">
      <c r="A80" s="15"/>
      <c r="B80" s="26"/>
      <c r="C80" s="212"/>
      <c r="D80" s="212"/>
      <c r="E80" s="212"/>
      <c r="F80" s="93" t="str">
        <f t="shared" si="10"/>
        <v>Πραγματοποιήσεις</v>
      </c>
      <c r="G80" s="93" t="str">
        <f t="shared" si="10"/>
        <v>Αρχικός Προϋπολογισμός</v>
      </c>
      <c r="H80" s="93" t="str">
        <f t="shared" si="10"/>
        <v>Διαμόρφωση (αρχικός Π/Υ + τροποποιήσεις)</v>
      </c>
      <c r="I80" s="93" t="str">
        <f t="shared" si="10"/>
        <v>Εκτέλεση Α' Εξαμήνου</v>
      </c>
      <c r="J80" s="93" t="str">
        <f t="shared" si="10"/>
        <v>Εκτιμήσεις πραγματοποιήσεων έτους</v>
      </c>
      <c r="K80" s="93" t="str">
        <f t="shared" si="10"/>
        <v>Προβλέψεις</v>
      </c>
      <c r="L80" s="93" t="str">
        <f t="shared" si="10"/>
        <v>Προβλέψεις</v>
      </c>
      <c r="M80" s="93" t="str">
        <f t="shared" si="10"/>
        <v>Προβλέψεις</v>
      </c>
      <c r="N80" s="93" t="str">
        <f t="shared" si="10"/>
        <v>Προβλέψεις</v>
      </c>
    </row>
    <row r="81" spans="1:17" ht="27.75" customHeight="1" x14ac:dyDescent="0.2">
      <c r="A81" s="15"/>
      <c r="B81" s="18"/>
      <c r="C81" s="213" t="s">
        <v>104</v>
      </c>
      <c r="D81" s="214"/>
      <c r="E81" s="215"/>
      <c r="F81" s="146"/>
      <c r="G81" s="146"/>
      <c r="H81" s="147"/>
      <c r="I81" s="146"/>
      <c r="J81" s="146"/>
      <c r="K81" s="146"/>
      <c r="L81" s="147"/>
      <c r="M81" s="147"/>
      <c r="N81" s="147"/>
    </row>
    <row r="82" spans="1:17" ht="27.75" customHeight="1" x14ac:dyDescent="0.2">
      <c r="A82" s="15"/>
      <c r="B82" s="18"/>
      <c r="C82" s="208" t="s">
        <v>105</v>
      </c>
      <c r="D82" s="208"/>
      <c r="E82" s="208"/>
      <c r="F82" s="146"/>
      <c r="G82" s="146"/>
      <c r="H82" s="147"/>
      <c r="I82" s="146"/>
      <c r="J82" s="146"/>
      <c r="K82" s="146"/>
      <c r="L82" s="147"/>
      <c r="M82" s="147"/>
      <c r="N82" s="147"/>
    </row>
    <row r="83" spans="1:17" ht="26.25" customHeight="1" thickBot="1" x14ac:dyDescent="0.25">
      <c r="A83" s="15"/>
      <c r="B83" s="18"/>
      <c r="C83" s="216" t="s">
        <v>106</v>
      </c>
      <c r="D83" s="216"/>
      <c r="E83" s="216">
        <f>E81-E82</f>
        <v>0</v>
      </c>
      <c r="F83" s="76">
        <f>F81-F82</f>
        <v>0</v>
      </c>
      <c r="G83" s="76">
        <f t="shared" ref="G83:K83" si="11">G81-G82</f>
        <v>0</v>
      </c>
      <c r="H83" s="145"/>
      <c r="I83" s="76">
        <f t="shared" si="11"/>
        <v>0</v>
      </c>
      <c r="J83" s="76">
        <f t="shared" si="11"/>
        <v>0</v>
      </c>
      <c r="K83" s="76">
        <f t="shared" si="11"/>
        <v>0</v>
      </c>
      <c r="L83" s="145"/>
      <c r="M83" s="145"/>
      <c r="N83" s="145"/>
    </row>
    <row r="84" spans="1:17" ht="13.5" thickTop="1" x14ac:dyDescent="0.2">
      <c r="C84" s="45" t="s">
        <v>138</v>
      </c>
    </row>
    <row r="85" spans="1:17" ht="18.75" customHeight="1" x14ac:dyDescent="0.2">
      <c r="A85" s="15"/>
      <c r="B85" s="207" t="s">
        <v>113</v>
      </c>
      <c r="C85" s="207"/>
      <c r="D85" s="207"/>
      <c r="E85" s="207"/>
    </row>
    <row r="86" spans="1:17" s="18" customFormat="1" x14ac:dyDescent="0.2">
      <c r="A86" s="15"/>
      <c r="B86" s="16" t="s">
        <v>42</v>
      </c>
      <c r="C86" s="17"/>
      <c r="F86" s="53"/>
      <c r="G86" s="29"/>
      <c r="H86" s="29"/>
      <c r="I86" s="29"/>
      <c r="J86" s="29"/>
      <c r="K86" s="29"/>
      <c r="L86" s="29"/>
      <c r="M86" s="29"/>
      <c r="N86" s="29"/>
      <c r="Q86" s="19"/>
    </row>
    <row r="87" spans="1:17" s="18" customFormat="1" x14ac:dyDescent="0.2">
      <c r="A87" s="15"/>
      <c r="B87" s="16"/>
      <c r="C87" s="17"/>
      <c r="F87" s="53"/>
      <c r="G87" s="29"/>
      <c r="H87" s="29"/>
      <c r="I87" s="29"/>
      <c r="J87" s="29"/>
      <c r="K87" s="29"/>
      <c r="L87" s="29"/>
      <c r="M87" s="29"/>
      <c r="N87" s="29"/>
      <c r="Q87" s="19"/>
    </row>
    <row r="88" spans="1:17" s="18" customFormat="1" ht="15" customHeight="1" x14ac:dyDescent="0.2">
      <c r="A88" s="15"/>
      <c r="C88" s="217" t="s">
        <v>115</v>
      </c>
      <c r="D88" s="217"/>
      <c r="E88" s="217"/>
      <c r="F88" s="93">
        <f t="shared" ref="F88:N88" si="12">F9</f>
        <v>2024</v>
      </c>
      <c r="G88" s="93">
        <f t="shared" si="12"/>
        <v>2025</v>
      </c>
      <c r="H88" s="93">
        <f t="shared" si="12"/>
        <v>2025</v>
      </c>
      <c r="I88" s="93">
        <f t="shared" si="12"/>
        <v>2025</v>
      </c>
      <c r="J88" s="93">
        <f t="shared" si="12"/>
        <v>2025</v>
      </c>
      <c r="K88" s="93">
        <f t="shared" si="12"/>
        <v>2026</v>
      </c>
      <c r="L88" s="93">
        <f t="shared" si="12"/>
        <v>2027</v>
      </c>
      <c r="M88" s="93">
        <f t="shared" si="12"/>
        <v>2028</v>
      </c>
      <c r="N88" s="93">
        <f t="shared" si="12"/>
        <v>2029</v>
      </c>
      <c r="Q88" s="19"/>
    </row>
    <row r="89" spans="1:17" s="18" customFormat="1" ht="38.25" x14ac:dyDescent="0.2">
      <c r="A89" s="15"/>
      <c r="B89" s="77"/>
      <c r="C89" s="217"/>
      <c r="D89" s="217"/>
      <c r="E89" s="217"/>
      <c r="F89" s="93" t="str">
        <f t="shared" ref="F89:N89" si="13">F10</f>
        <v>Πραγματοποιήσεις</v>
      </c>
      <c r="G89" s="93" t="str">
        <f t="shared" si="13"/>
        <v>Αρχικός Προϋπολογισμός</v>
      </c>
      <c r="H89" s="93" t="str">
        <f t="shared" si="13"/>
        <v>Διαμόρφωση (αρχικός Π/Υ + τροποποιήσεις)</v>
      </c>
      <c r="I89" s="93" t="str">
        <f t="shared" si="13"/>
        <v>Εκτέλεση Α' Εξαμήνου</v>
      </c>
      <c r="J89" s="93" t="str">
        <f t="shared" si="13"/>
        <v>Εκτιμήσεις πραγματοποιήσεων έτους</v>
      </c>
      <c r="K89" s="93" t="str">
        <f t="shared" si="13"/>
        <v>Προβλέψεις</v>
      </c>
      <c r="L89" s="93" t="str">
        <f t="shared" si="13"/>
        <v>Προβλέψεις</v>
      </c>
      <c r="M89" s="93" t="str">
        <f t="shared" si="13"/>
        <v>Προβλέψεις</v>
      </c>
      <c r="N89" s="93" t="str">
        <f t="shared" si="13"/>
        <v>Προβλέψεις</v>
      </c>
      <c r="Q89" s="19"/>
    </row>
    <row r="90" spans="1:17" s="18" customFormat="1" ht="13.5" thickBot="1" x14ac:dyDescent="0.25">
      <c r="A90" s="15"/>
      <c r="B90" s="20" t="s">
        <v>47</v>
      </c>
      <c r="C90" s="199" t="s">
        <v>44</v>
      </c>
      <c r="D90" s="199"/>
      <c r="E90" s="199"/>
      <c r="F90" s="54">
        <f>F94+F95+F96+F91</f>
        <v>0</v>
      </c>
      <c r="G90" s="54">
        <f t="shared" ref="G90:N90" si="14">G94+G95+G96+G91</f>
        <v>0</v>
      </c>
      <c r="H90" s="54">
        <f t="shared" si="14"/>
        <v>0</v>
      </c>
      <c r="I90" s="54">
        <f t="shared" si="14"/>
        <v>0</v>
      </c>
      <c r="J90" s="54">
        <f t="shared" si="14"/>
        <v>0</v>
      </c>
      <c r="K90" s="54">
        <f t="shared" si="14"/>
        <v>0</v>
      </c>
      <c r="L90" s="54">
        <f t="shared" si="14"/>
        <v>0</v>
      </c>
      <c r="M90" s="54">
        <f t="shared" si="14"/>
        <v>0</v>
      </c>
      <c r="N90" s="54">
        <f t="shared" si="14"/>
        <v>0</v>
      </c>
      <c r="Q90" s="19"/>
    </row>
    <row r="91" spans="1:17" s="18" customFormat="1" x14ac:dyDescent="0.2">
      <c r="A91" s="15"/>
      <c r="B91" s="43">
        <v>11</v>
      </c>
      <c r="C91" s="187" t="s">
        <v>35</v>
      </c>
      <c r="D91" s="188"/>
      <c r="E91" s="189"/>
      <c r="F91" s="47">
        <f t="shared" ref="F91:N91" si="15">F12</f>
        <v>0</v>
      </c>
      <c r="G91" s="47">
        <f t="shared" si="15"/>
        <v>0</v>
      </c>
      <c r="H91" s="47">
        <f t="shared" si="15"/>
        <v>0</v>
      </c>
      <c r="I91" s="47">
        <f t="shared" si="15"/>
        <v>0</v>
      </c>
      <c r="J91" s="47">
        <f t="shared" si="15"/>
        <v>0</v>
      </c>
      <c r="K91" s="47">
        <f t="shared" si="15"/>
        <v>0</v>
      </c>
      <c r="L91" s="47">
        <f t="shared" si="15"/>
        <v>0</v>
      </c>
      <c r="M91" s="47">
        <f t="shared" si="15"/>
        <v>0</v>
      </c>
      <c r="N91" s="47">
        <f t="shared" si="15"/>
        <v>0</v>
      </c>
      <c r="Q91" s="19"/>
    </row>
    <row r="92" spans="1:17" s="18" customFormat="1" x14ac:dyDescent="0.2">
      <c r="A92" s="15"/>
      <c r="B92" s="34"/>
      <c r="C92" s="237" t="s">
        <v>56</v>
      </c>
      <c r="D92" s="237"/>
      <c r="E92" s="237"/>
      <c r="F92" s="55"/>
      <c r="G92" s="55"/>
      <c r="H92" s="55"/>
      <c r="I92" s="55"/>
      <c r="J92" s="55"/>
      <c r="K92" s="55"/>
      <c r="L92" s="55"/>
      <c r="M92" s="55"/>
      <c r="N92" s="55"/>
      <c r="Q92" s="19"/>
    </row>
    <row r="93" spans="1:17" s="18" customFormat="1" x14ac:dyDescent="0.2">
      <c r="A93" s="15"/>
      <c r="B93" s="37" t="s">
        <v>67</v>
      </c>
      <c r="C93" s="209" t="s">
        <v>55</v>
      </c>
      <c r="D93" s="210"/>
      <c r="E93" s="211"/>
      <c r="F93" s="56"/>
      <c r="G93" s="56"/>
      <c r="H93" s="56"/>
      <c r="I93" s="56"/>
      <c r="J93" s="56"/>
      <c r="K93" s="56"/>
      <c r="L93" s="56"/>
      <c r="M93" s="56"/>
      <c r="N93" s="56"/>
      <c r="Q93" s="19"/>
    </row>
    <row r="94" spans="1:17" s="18" customFormat="1" x14ac:dyDescent="0.2">
      <c r="A94" s="15"/>
      <c r="B94" s="37" t="s">
        <v>67</v>
      </c>
      <c r="C94" s="209" t="s">
        <v>92</v>
      </c>
      <c r="D94" s="210"/>
      <c r="E94" s="211"/>
      <c r="F94" s="55">
        <f t="shared" ref="F94:N94" si="16">F15+F17</f>
        <v>0</v>
      </c>
      <c r="G94" s="55">
        <f t="shared" si="16"/>
        <v>0</v>
      </c>
      <c r="H94" s="55">
        <f t="shared" si="16"/>
        <v>0</v>
      </c>
      <c r="I94" s="55">
        <f t="shared" si="16"/>
        <v>0</v>
      </c>
      <c r="J94" s="55">
        <f t="shared" si="16"/>
        <v>0</v>
      </c>
      <c r="K94" s="55">
        <f t="shared" si="16"/>
        <v>0</v>
      </c>
      <c r="L94" s="55">
        <f t="shared" si="16"/>
        <v>0</v>
      </c>
      <c r="M94" s="55">
        <f t="shared" si="16"/>
        <v>0</v>
      </c>
      <c r="N94" s="55">
        <f t="shared" si="16"/>
        <v>0</v>
      </c>
      <c r="O94" s="21"/>
      <c r="Q94" s="19"/>
    </row>
    <row r="95" spans="1:17" s="18" customFormat="1" x14ac:dyDescent="0.2">
      <c r="A95" s="15"/>
      <c r="B95" s="38" t="s">
        <v>85</v>
      </c>
      <c r="C95" s="237" t="s">
        <v>28</v>
      </c>
      <c r="D95" s="237"/>
      <c r="E95" s="237"/>
      <c r="F95" s="55">
        <f t="shared" ref="F95:N95" si="17">F20+F22</f>
        <v>0</v>
      </c>
      <c r="G95" s="55">
        <f t="shared" si="17"/>
        <v>0</v>
      </c>
      <c r="H95" s="55">
        <f t="shared" si="17"/>
        <v>0</v>
      </c>
      <c r="I95" s="55">
        <f t="shared" si="17"/>
        <v>0</v>
      </c>
      <c r="J95" s="55">
        <f t="shared" si="17"/>
        <v>0</v>
      </c>
      <c r="K95" s="55">
        <f t="shared" si="17"/>
        <v>0</v>
      </c>
      <c r="L95" s="55">
        <f t="shared" si="17"/>
        <v>0</v>
      </c>
      <c r="M95" s="55">
        <f t="shared" si="17"/>
        <v>0</v>
      </c>
      <c r="N95" s="55">
        <f t="shared" si="17"/>
        <v>0</v>
      </c>
      <c r="Q95" s="19"/>
    </row>
    <row r="96" spans="1:17" s="18" customFormat="1" ht="25.5" x14ac:dyDescent="0.2">
      <c r="A96" s="15"/>
      <c r="B96" s="4" t="s">
        <v>86</v>
      </c>
      <c r="C96" s="237" t="s">
        <v>43</v>
      </c>
      <c r="D96" s="237"/>
      <c r="E96" s="237"/>
      <c r="F96" s="55">
        <f t="shared" ref="F96:N96" si="18">F13+F14-F15-F17+F18+F19-F20-F22</f>
        <v>0</v>
      </c>
      <c r="G96" s="55">
        <f t="shared" si="18"/>
        <v>0</v>
      </c>
      <c r="H96" s="55">
        <f t="shared" si="18"/>
        <v>0</v>
      </c>
      <c r="I96" s="55">
        <f t="shared" si="18"/>
        <v>0</v>
      </c>
      <c r="J96" s="55">
        <f t="shared" si="18"/>
        <v>0</v>
      </c>
      <c r="K96" s="55">
        <f t="shared" si="18"/>
        <v>0</v>
      </c>
      <c r="L96" s="55">
        <f t="shared" si="18"/>
        <v>0</v>
      </c>
      <c r="M96" s="55">
        <f t="shared" si="18"/>
        <v>0</v>
      </c>
      <c r="N96" s="55">
        <f t="shared" si="18"/>
        <v>0</v>
      </c>
      <c r="O96" s="21"/>
      <c r="P96" s="22"/>
      <c r="Q96" s="19"/>
    </row>
    <row r="97" spans="1:17" s="18" customFormat="1" x14ac:dyDescent="0.2">
      <c r="A97" s="15"/>
      <c r="B97" s="2"/>
      <c r="C97" s="199" t="s">
        <v>45</v>
      </c>
      <c r="D97" s="199"/>
      <c r="E97" s="199"/>
      <c r="F97" s="33">
        <f>F98+F99+F100+F102+F101</f>
        <v>0</v>
      </c>
      <c r="G97" s="33">
        <f t="shared" ref="G97:N97" si="19">G98+G99+G100+G102+G101</f>
        <v>0</v>
      </c>
      <c r="H97" s="33">
        <f t="shared" si="19"/>
        <v>0</v>
      </c>
      <c r="I97" s="33">
        <f t="shared" si="19"/>
        <v>0</v>
      </c>
      <c r="J97" s="33">
        <f t="shared" si="19"/>
        <v>0</v>
      </c>
      <c r="K97" s="33">
        <f t="shared" si="19"/>
        <v>0</v>
      </c>
      <c r="L97" s="33">
        <f t="shared" si="19"/>
        <v>0</v>
      </c>
      <c r="M97" s="33">
        <f t="shared" si="19"/>
        <v>0</v>
      </c>
      <c r="N97" s="33">
        <f t="shared" si="19"/>
        <v>0</v>
      </c>
      <c r="Q97" s="19"/>
    </row>
    <row r="98" spans="1:17" s="18" customFormat="1" ht="28.5" customHeight="1" x14ac:dyDescent="0.2">
      <c r="A98" s="15"/>
      <c r="B98" s="35">
        <v>21</v>
      </c>
      <c r="C98" s="241" t="s">
        <v>16</v>
      </c>
      <c r="D98" s="242"/>
      <c r="E98" s="243"/>
      <c r="F98" s="55">
        <f t="shared" ref="F98:N98" si="20">F27</f>
        <v>0</v>
      </c>
      <c r="G98" s="55">
        <f t="shared" si="20"/>
        <v>0</v>
      </c>
      <c r="H98" s="55">
        <f t="shared" si="20"/>
        <v>0</v>
      </c>
      <c r="I98" s="55">
        <f t="shared" si="20"/>
        <v>0</v>
      </c>
      <c r="J98" s="55">
        <f t="shared" si="20"/>
        <v>0</v>
      </c>
      <c r="K98" s="55">
        <f t="shared" si="20"/>
        <v>0</v>
      </c>
      <c r="L98" s="55">
        <f t="shared" si="20"/>
        <v>0</v>
      </c>
      <c r="M98" s="55">
        <f t="shared" si="20"/>
        <v>0</v>
      </c>
      <c r="N98" s="55">
        <f t="shared" si="20"/>
        <v>0</v>
      </c>
      <c r="Q98" s="19"/>
    </row>
    <row r="99" spans="1:17" s="18" customFormat="1" x14ac:dyDescent="0.2">
      <c r="A99" s="15"/>
      <c r="B99" s="37">
        <v>26</v>
      </c>
      <c r="C99" s="225" t="s">
        <v>28</v>
      </c>
      <c r="D99" s="226"/>
      <c r="E99" s="227"/>
      <c r="F99" s="55">
        <f t="shared" ref="F99:N99" si="21">F38</f>
        <v>0</v>
      </c>
      <c r="G99" s="55">
        <f t="shared" si="21"/>
        <v>0</v>
      </c>
      <c r="H99" s="55">
        <f t="shared" si="21"/>
        <v>0</v>
      </c>
      <c r="I99" s="55">
        <f t="shared" si="21"/>
        <v>0</v>
      </c>
      <c r="J99" s="55">
        <f t="shared" si="21"/>
        <v>0</v>
      </c>
      <c r="K99" s="55">
        <f t="shared" si="21"/>
        <v>0</v>
      </c>
      <c r="L99" s="55">
        <f t="shared" si="21"/>
        <v>0</v>
      </c>
      <c r="M99" s="55">
        <f t="shared" si="21"/>
        <v>0</v>
      </c>
      <c r="N99" s="55">
        <f t="shared" si="21"/>
        <v>0</v>
      </c>
      <c r="O99" s="39"/>
      <c r="Q99" s="19"/>
    </row>
    <row r="100" spans="1:17" s="18" customFormat="1" x14ac:dyDescent="0.2">
      <c r="A100" s="85"/>
      <c r="B100" s="37">
        <v>23</v>
      </c>
      <c r="C100" s="225" t="s">
        <v>5</v>
      </c>
      <c r="D100" s="226"/>
      <c r="E100" s="227"/>
      <c r="F100" s="55">
        <f t="shared" ref="F100:N100" si="22">F32</f>
        <v>0</v>
      </c>
      <c r="G100" s="55">
        <f t="shared" si="22"/>
        <v>0</v>
      </c>
      <c r="H100" s="55">
        <f t="shared" si="22"/>
        <v>0</v>
      </c>
      <c r="I100" s="55">
        <f t="shared" si="22"/>
        <v>0</v>
      </c>
      <c r="J100" s="55">
        <f t="shared" si="22"/>
        <v>0</v>
      </c>
      <c r="K100" s="55">
        <f t="shared" si="22"/>
        <v>0</v>
      </c>
      <c r="L100" s="55">
        <f t="shared" si="22"/>
        <v>0</v>
      </c>
      <c r="M100" s="55">
        <f t="shared" si="22"/>
        <v>0</v>
      </c>
      <c r="N100" s="55">
        <f t="shared" si="22"/>
        <v>0</v>
      </c>
      <c r="O100" s="31"/>
      <c r="Q100" s="19"/>
    </row>
    <row r="101" spans="1:17" s="18" customFormat="1" x14ac:dyDescent="0.2">
      <c r="A101" s="14"/>
      <c r="B101" s="37" t="s">
        <v>77</v>
      </c>
      <c r="C101" s="225" t="s">
        <v>74</v>
      </c>
      <c r="D101" s="226"/>
      <c r="E101" s="227"/>
      <c r="F101" s="55">
        <f t="shared" ref="F101:N101" si="23">F41-F23</f>
        <v>0</v>
      </c>
      <c r="G101" s="55">
        <f t="shared" si="23"/>
        <v>0</v>
      </c>
      <c r="H101" s="55">
        <f t="shared" si="23"/>
        <v>0</v>
      </c>
      <c r="I101" s="55">
        <f t="shared" si="23"/>
        <v>0</v>
      </c>
      <c r="J101" s="55">
        <f t="shared" si="23"/>
        <v>0</v>
      </c>
      <c r="K101" s="55">
        <f t="shared" si="23"/>
        <v>0</v>
      </c>
      <c r="L101" s="55">
        <f t="shared" si="23"/>
        <v>0</v>
      </c>
      <c r="M101" s="55">
        <f t="shared" si="23"/>
        <v>0</v>
      </c>
      <c r="N101" s="55">
        <f t="shared" si="23"/>
        <v>0</v>
      </c>
      <c r="O101" s="31"/>
      <c r="Q101" s="19"/>
    </row>
    <row r="102" spans="1:17" s="18" customFormat="1" ht="38.25" x14ac:dyDescent="0.2">
      <c r="A102" s="15"/>
      <c r="B102" s="35" t="s">
        <v>78</v>
      </c>
      <c r="C102" s="228" t="s">
        <v>64</v>
      </c>
      <c r="D102" s="229"/>
      <c r="E102" s="230"/>
      <c r="F102" s="55">
        <f t="shared" ref="F102:N102" si="24">F31+F33+F37+F39+F40+F42-F24+F43-F25</f>
        <v>0</v>
      </c>
      <c r="G102" s="55">
        <f t="shared" si="24"/>
        <v>0</v>
      </c>
      <c r="H102" s="55">
        <f t="shared" si="24"/>
        <v>0</v>
      </c>
      <c r="I102" s="55">
        <f t="shared" si="24"/>
        <v>0</v>
      </c>
      <c r="J102" s="55">
        <f t="shared" si="24"/>
        <v>0</v>
      </c>
      <c r="K102" s="55">
        <f t="shared" si="24"/>
        <v>0</v>
      </c>
      <c r="L102" s="55">
        <f t="shared" si="24"/>
        <v>0</v>
      </c>
      <c r="M102" s="55">
        <f t="shared" si="24"/>
        <v>0</v>
      </c>
      <c r="N102" s="55">
        <f t="shared" si="24"/>
        <v>0</v>
      </c>
      <c r="Q102" s="19"/>
    </row>
    <row r="103" spans="1:17" s="18" customFormat="1" ht="21.75" customHeight="1" x14ac:dyDescent="0.2">
      <c r="A103" s="15"/>
      <c r="B103" s="3"/>
      <c r="C103" s="166" t="s">
        <v>46</v>
      </c>
      <c r="D103" s="167"/>
      <c r="E103" s="168"/>
      <c r="F103" s="33">
        <f>F90-F97</f>
        <v>0</v>
      </c>
      <c r="G103" s="33">
        <f t="shared" ref="G103:N103" si="25">G90-G97</f>
        <v>0</v>
      </c>
      <c r="H103" s="33">
        <f t="shared" si="25"/>
        <v>0</v>
      </c>
      <c r="I103" s="33">
        <f t="shared" si="25"/>
        <v>0</v>
      </c>
      <c r="J103" s="33">
        <f t="shared" si="25"/>
        <v>0</v>
      </c>
      <c r="K103" s="33">
        <f t="shared" si="25"/>
        <v>0</v>
      </c>
      <c r="L103" s="33">
        <f t="shared" si="25"/>
        <v>0</v>
      </c>
      <c r="M103" s="33">
        <f t="shared" si="25"/>
        <v>0</v>
      </c>
      <c r="N103" s="33">
        <f t="shared" si="25"/>
        <v>0</v>
      </c>
      <c r="P103" s="24"/>
      <c r="Q103" s="19"/>
    </row>
    <row r="104" spans="1:17" s="18" customFormat="1" ht="33" customHeight="1" x14ac:dyDescent="0.2">
      <c r="A104" s="15"/>
      <c r="B104" s="2"/>
      <c r="C104" s="231" t="s">
        <v>101</v>
      </c>
      <c r="D104" s="232"/>
      <c r="E104" s="233"/>
      <c r="F104" s="51">
        <f>F45</f>
        <v>0</v>
      </c>
      <c r="G104" s="51">
        <f>G45</f>
        <v>0</v>
      </c>
      <c r="H104" s="153"/>
      <c r="I104" s="51">
        <f>I45</f>
        <v>0</v>
      </c>
      <c r="J104" s="51">
        <f>J45</f>
        <v>0</v>
      </c>
      <c r="K104" s="51">
        <f>K45</f>
        <v>0</v>
      </c>
      <c r="L104" s="153"/>
      <c r="M104" s="153"/>
      <c r="N104" s="153"/>
      <c r="Q104" s="19"/>
    </row>
    <row r="105" spans="1:17" s="18" customFormat="1" x14ac:dyDescent="0.2">
      <c r="A105" s="15"/>
      <c r="B105" s="23">
        <v>13901</v>
      </c>
      <c r="C105" s="201" t="s">
        <v>48</v>
      </c>
      <c r="D105" s="202"/>
      <c r="E105" s="203"/>
      <c r="F105" s="71">
        <f>F46</f>
        <v>0</v>
      </c>
      <c r="G105" s="154"/>
      <c r="H105" s="71">
        <f>H46</f>
        <v>0</v>
      </c>
      <c r="I105" s="71">
        <f>I46</f>
        <v>0</v>
      </c>
      <c r="J105" s="71">
        <f>J46</f>
        <v>0</v>
      </c>
      <c r="K105" s="154"/>
      <c r="L105" s="154"/>
      <c r="M105" s="154"/>
      <c r="N105" s="154"/>
      <c r="O105" s="15"/>
      <c r="Q105" s="19"/>
    </row>
    <row r="106" spans="1:17" s="18" customFormat="1" ht="19.5" customHeight="1" thickBot="1" x14ac:dyDescent="0.25">
      <c r="A106" s="15"/>
      <c r="B106" s="2"/>
      <c r="C106" s="234" t="s">
        <v>36</v>
      </c>
      <c r="D106" s="235"/>
      <c r="E106" s="236"/>
      <c r="F106" s="70">
        <f>F103+F104+F105</f>
        <v>0</v>
      </c>
      <c r="G106" s="70">
        <f t="shared" ref="G106:N106" si="26">G103+G104+G105</f>
        <v>0</v>
      </c>
      <c r="H106" s="70">
        <f t="shared" si="26"/>
        <v>0</v>
      </c>
      <c r="I106" s="70">
        <f t="shared" si="26"/>
        <v>0</v>
      </c>
      <c r="J106" s="70">
        <f t="shared" si="26"/>
        <v>0</v>
      </c>
      <c r="K106" s="70">
        <f t="shared" ref="K106" si="27">K103+K104+K105</f>
        <v>0</v>
      </c>
      <c r="L106" s="70">
        <f t="shared" si="26"/>
        <v>0</v>
      </c>
      <c r="M106" s="70">
        <f t="shared" si="26"/>
        <v>0</v>
      </c>
      <c r="N106" s="70">
        <f t="shared" si="26"/>
        <v>0</v>
      </c>
      <c r="Q106" s="19"/>
    </row>
    <row r="107" spans="1:17" s="18" customFormat="1" x14ac:dyDescent="0.2">
      <c r="A107" s="15"/>
      <c r="B107" s="2"/>
      <c r="C107" s="26"/>
      <c r="D107" s="26"/>
      <c r="E107" s="26"/>
      <c r="F107" s="57"/>
      <c r="G107" s="30"/>
      <c r="H107" s="30"/>
      <c r="I107" s="30"/>
      <c r="J107" s="30"/>
      <c r="K107" s="30"/>
      <c r="L107" s="30"/>
      <c r="M107" s="30"/>
      <c r="N107" s="30"/>
      <c r="Q107" s="19"/>
    </row>
    <row r="108" spans="1:17" s="100" customFormat="1" x14ac:dyDescent="0.25">
      <c r="A108" s="158" t="s">
        <v>122</v>
      </c>
      <c r="B108" s="158"/>
      <c r="C108" s="158"/>
      <c r="D108" s="158"/>
      <c r="E108" s="158"/>
      <c r="F108" s="158"/>
      <c r="G108" s="158"/>
      <c r="H108" s="158"/>
      <c r="I108" s="158"/>
      <c r="J108" s="158"/>
      <c r="K108" s="158"/>
      <c r="L108" s="158"/>
      <c r="M108" s="158"/>
      <c r="N108" s="158"/>
    </row>
    <row r="109" spans="1:17" s="100" customFormat="1" x14ac:dyDescent="0.25">
      <c r="A109" s="101"/>
      <c r="B109" s="101"/>
      <c r="C109" s="101"/>
      <c r="D109" s="101"/>
      <c r="E109" s="102"/>
      <c r="F109" s="102"/>
      <c r="G109" s="103"/>
      <c r="H109" s="103"/>
      <c r="I109" s="103"/>
      <c r="J109" s="103"/>
      <c r="K109" s="102"/>
      <c r="L109" s="102"/>
    </row>
    <row r="110" spans="1:17" s="100" customFormat="1" x14ac:dyDescent="0.25">
      <c r="A110" s="104"/>
      <c r="B110" s="104"/>
      <c r="C110" s="104"/>
      <c r="D110" s="105" t="s">
        <v>123</v>
      </c>
      <c r="E110" s="106"/>
      <c r="F110" s="106"/>
      <c r="G110" s="107"/>
      <c r="H110" s="107"/>
      <c r="I110" s="107"/>
      <c r="J110" s="107"/>
      <c r="K110" s="106"/>
      <c r="L110" s="106"/>
    </row>
    <row r="111" spans="1:17" s="100" customFormat="1" x14ac:dyDescent="0.25">
      <c r="A111" s="108"/>
      <c r="B111" s="108"/>
      <c r="C111" s="108"/>
      <c r="D111" s="108"/>
      <c r="E111" s="107"/>
      <c r="F111" s="107"/>
      <c r="G111" s="159" t="s">
        <v>124</v>
      </c>
      <c r="H111" s="159"/>
      <c r="I111" s="109"/>
      <c r="J111" s="109"/>
      <c r="K111" s="107"/>
      <c r="L111" s="107"/>
    </row>
    <row r="112" spans="1:17" s="100" customFormat="1" x14ac:dyDescent="0.2">
      <c r="A112" s="108"/>
      <c r="B112" s="108"/>
      <c r="C112" s="108"/>
      <c r="D112" s="108"/>
      <c r="E112" s="107"/>
      <c r="F112" s="107"/>
      <c r="G112" s="112" t="s">
        <v>125</v>
      </c>
      <c r="H112" s="112"/>
      <c r="I112" s="110"/>
      <c r="J112" s="110"/>
      <c r="K112" s="107"/>
      <c r="L112" s="107"/>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sheetData>
  <mergeCells count="106">
    <mergeCell ref="C101:E101"/>
    <mergeCell ref="C102:E102"/>
    <mergeCell ref="C103:E103"/>
    <mergeCell ref="C104:E104"/>
    <mergeCell ref="C105:E105"/>
    <mergeCell ref="C106:E106"/>
    <mergeCell ref="C95:E95"/>
    <mergeCell ref="C96:E96"/>
    <mergeCell ref="C97:E97"/>
    <mergeCell ref="C98:E98"/>
    <mergeCell ref="C99:E99"/>
    <mergeCell ref="C100:E100"/>
    <mergeCell ref="C90:E90"/>
    <mergeCell ref="C91:E91"/>
    <mergeCell ref="C92:E92"/>
    <mergeCell ref="C93:E93"/>
    <mergeCell ref="C94:E94"/>
    <mergeCell ref="C79:E80"/>
    <mergeCell ref="C81:E81"/>
    <mergeCell ref="C82:E82"/>
    <mergeCell ref="C83:E83"/>
    <mergeCell ref="B85:E85"/>
    <mergeCell ref="C88:E89"/>
    <mergeCell ref="C71:E71"/>
    <mergeCell ref="C72:E72"/>
    <mergeCell ref="B73:E73"/>
    <mergeCell ref="B74:E74"/>
    <mergeCell ref="B75:E75"/>
    <mergeCell ref="B77:E77"/>
    <mergeCell ref="C65:E65"/>
    <mergeCell ref="C66:E66"/>
    <mergeCell ref="C67:E67"/>
    <mergeCell ref="C68:E68"/>
    <mergeCell ref="C69:E69"/>
    <mergeCell ref="C70:E70"/>
    <mergeCell ref="C59:E59"/>
    <mergeCell ref="C60:E60"/>
    <mergeCell ref="B61:E61"/>
    <mergeCell ref="C62:E62"/>
    <mergeCell ref="C63:E63"/>
    <mergeCell ref="C64:E64"/>
    <mergeCell ref="C53:E53"/>
    <mergeCell ref="C54:E54"/>
    <mergeCell ref="C55:E55"/>
    <mergeCell ref="C56:E56"/>
    <mergeCell ref="C57:E57"/>
    <mergeCell ref="C58:E58"/>
    <mergeCell ref="B47:E47"/>
    <mergeCell ref="A48:N48"/>
    <mergeCell ref="B49:E49"/>
    <mergeCell ref="C50:E50"/>
    <mergeCell ref="C51:E51"/>
    <mergeCell ref="C52:E52"/>
    <mergeCell ref="C41:E41"/>
    <mergeCell ref="C42:E42"/>
    <mergeCell ref="C43:E43"/>
    <mergeCell ref="B44:E44"/>
    <mergeCell ref="B45:E45"/>
    <mergeCell ref="B46:E46"/>
    <mergeCell ref="C35:E35"/>
    <mergeCell ref="C36:E36"/>
    <mergeCell ref="C37:E37"/>
    <mergeCell ref="C38:E38"/>
    <mergeCell ref="C39:E39"/>
    <mergeCell ref="C40:E40"/>
    <mergeCell ref="C29:E29"/>
    <mergeCell ref="C30:E30"/>
    <mergeCell ref="C31:E31"/>
    <mergeCell ref="C32:E32"/>
    <mergeCell ref="C33:E33"/>
    <mergeCell ref="C34:E34"/>
    <mergeCell ref="C24:E24"/>
    <mergeCell ref="C25:E25"/>
    <mergeCell ref="B26:E26"/>
    <mergeCell ref="C27:E27"/>
    <mergeCell ref="C28:E28"/>
    <mergeCell ref="C17:E17"/>
    <mergeCell ref="C18:E18"/>
    <mergeCell ref="C19:E19"/>
    <mergeCell ref="C20:E20"/>
    <mergeCell ref="C21:E21"/>
    <mergeCell ref="C22:E22"/>
    <mergeCell ref="G111:H111"/>
    <mergeCell ref="A108:N108"/>
    <mergeCell ref="A1:N1"/>
    <mergeCell ref="A3:B3"/>
    <mergeCell ref="C3:E3"/>
    <mergeCell ref="A4:B4"/>
    <mergeCell ref="C4:E4"/>
    <mergeCell ref="A5:B5"/>
    <mergeCell ref="C5:E5"/>
    <mergeCell ref="B11:E11"/>
    <mergeCell ref="C12:E12"/>
    <mergeCell ref="G3:N3"/>
    <mergeCell ref="C13:E13"/>
    <mergeCell ref="C14:E14"/>
    <mergeCell ref="C15:E15"/>
    <mergeCell ref="C16:E16"/>
    <mergeCell ref="A6:B6"/>
    <mergeCell ref="C6:E6"/>
    <mergeCell ref="A7:B7"/>
    <mergeCell ref="C7:E7"/>
    <mergeCell ref="A9:A10"/>
    <mergeCell ref="B9:B10"/>
    <mergeCell ref="C9:E10"/>
    <mergeCell ref="C23:E23"/>
  </mergeCells>
  <printOptions horizontalCentered="1"/>
  <pageMargins left="0.11811023622047245" right="0.11811023622047245" top="0.11811023622047245" bottom="0.11811023622047245" header="0.11811023622047245" footer="0.11811023622047245"/>
  <pageSetup paperSize="9" scale="64" orientation="landscape" horizontalDpi="4294967295" verticalDpi="4294967295" r:id="rId1"/>
  <rowBreaks count="2" manualBreakCount="2">
    <brk id="47" max="13" man="1"/>
    <brk id="76" max="13" man="1"/>
  </rowBreaks>
  <customProperties>
    <customPr name="EpmWorksheetKeyString_GUID" r:id="rId2"/>
  </customProperties>
  <ignoredErrors>
    <ignoredError sqref="F90:N9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5051-FEC5-4FDF-9905-41621388E3AB}">
  <dimension ref="A1:Q123"/>
  <sheetViews>
    <sheetView view="pageBreakPreview" zoomScaleNormal="100" zoomScaleSheetLayoutView="100" workbookViewId="0">
      <pane ySplit="10" topLeftCell="A74" activePane="bottomLeft" state="frozen"/>
      <selection activeCell="G95" sqref="G95"/>
      <selection pane="bottomLeft" activeCell="G95" sqref="G95"/>
    </sheetView>
  </sheetViews>
  <sheetFormatPr defaultRowHeight="12.75" x14ac:dyDescent="0.2"/>
  <cols>
    <col min="1" max="1" width="3.7109375" style="14" bestFit="1" customWidth="1"/>
    <col min="2" max="2" width="28.85546875" style="5" customWidth="1"/>
    <col min="3" max="3" width="28.5703125" style="25" customWidth="1"/>
    <col min="4" max="4" width="9.7109375" style="5" customWidth="1"/>
    <col min="5" max="5" width="20" style="5" customWidth="1"/>
    <col min="6" max="6" width="16.85546875" style="52" customWidth="1"/>
    <col min="7" max="7" width="14.7109375" style="28" customWidth="1"/>
    <col min="8" max="8" width="15.5703125" style="28" customWidth="1"/>
    <col min="9" max="9" width="13.140625" style="28" customWidth="1"/>
    <col min="10" max="10" width="18.7109375" style="28" customWidth="1"/>
    <col min="11" max="14" width="13.140625" style="28" customWidth="1"/>
    <col min="15" max="16" width="9.140625" style="5"/>
    <col min="17" max="17" width="26.5703125" style="7" customWidth="1"/>
    <col min="18" max="16384" width="9.140625" style="5"/>
  </cols>
  <sheetData>
    <row r="1" spans="1:17" ht="24" customHeight="1" x14ac:dyDescent="0.2">
      <c r="A1" s="161" t="s">
        <v>109</v>
      </c>
      <c r="B1" s="162"/>
      <c r="C1" s="162"/>
      <c r="D1" s="162"/>
      <c r="E1" s="162"/>
      <c r="F1" s="162"/>
      <c r="G1" s="162"/>
      <c r="H1" s="162"/>
      <c r="I1" s="162"/>
      <c r="J1" s="162"/>
      <c r="K1" s="162"/>
      <c r="L1" s="162"/>
      <c r="M1" s="162"/>
      <c r="N1" s="162"/>
    </row>
    <row r="2" spans="1:17" ht="13.5" customHeight="1" x14ac:dyDescent="0.2">
      <c r="A2" s="60"/>
      <c r="B2" s="58"/>
      <c r="C2" s="58"/>
      <c r="D2" s="58"/>
      <c r="E2" s="58"/>
      <c r="F2" s="58"/>
      <c r="G2" s="58"/>
      <c r="H2" s="58"/>
      <c r="I2" s="58"/>
      <c r="J2" s="59"/>
      <c r="K2" s="59"/>
      <c r="L2" s="59"/>
      <c r="M2" s="59"/>
      <c r="N2" s="59"/>
    </row>
    <row r="3" spans="1:17" ht="15" customHeight="1" x14ac:dyDescent="0.2">
      <c r="A3" s="163" t="s">
        <v>87</v>
      </c>
      <c r="B3" s="163"/>
      <c r="C3" s="164"/>
      <c r="D3" s="164"/>
      <c r="E3" s="164"/>
      <c r="F3" s="66"/>
      <c r="G3" s="170" t="s">
        <v>121</v>
      </c>
      <c r="H3" s="171"/>
      <c r="I3" s="171"/>
      <c r="J3" s="171"/>
      <c r="K3" s="171"/>
      <c r="L3" s="171"/>
      <c r="M3" s="171"/>
      <c r="N3" s="172"/>
    </row>
    <row r="4" spans="1:17" ht="15" customHeight="1" x14ac:dyDescent="0.2">
      <c r="A4" s="163" t="s">
        <v>88</v>
      </c>
      <c r="B4" s="163"/>
      <c r="C4" s="164"/>
      <c r="D4" s="164"/>
      <c r="E4" s="164"/>
      <c r="F4" s="66"/>
      <c r="G4" s="66"/>
      <c r="H4" s="66"/>
      <c r="I4" s="66"/>
      <c r="J4" s="67"/>
      <c r="K4" s="67"/>
      <c r="L4" s="67"/>
      <c r="M4" s="67"/>
      <c r="N4" s="67"/>
    </row>
    <row r="5" spans="1:17" ht="28.5" customHeight="1" x14ac:dyDescent="0.2">
      <c r="A5" s="165" t="s">
        <v>89</v>
      </c>
      <c r="B5" s="165"/>
      <c r="C5" s="164"/>
      <c r="D5" s="164"/>
      <c r="E5" s="164"/>
      <c r="F5" s="66"/>
      <c r="G5" s="66"/>
      <c r="H5" s="66"/>
      <c r="I5" s="66"/>
      <c r="J5" s="67"/>
      <c r="K5" s="67"/>
      <c r="L5" s="67"/>
      <c r="M5" s="67"/>
      <c r="N5" s="67"/>
    </row>
    <row r="6" spans="1:17" ht="15" customHeight="1" x14ac:dyDescent="0.2">
      <c r="A6" s="163" t="s">
        <v>90</v>
      </c>
      <c r="B6" s="163"/>
      <c r="C6" s="164"/>
      <c r="D6" s="164"/>
      <c r="E6" s="164"/>
      <c r="F6" s="66"/>
      <c r="G6" s="66"/>
      <c r="H6" s="66"/>
      <c r="I6" s="66"/>
      <c r="J6" s="67"/>
      <c r="K6" s="67"/>
      <c r="L6" s="67"/>
      <c r="M6" s="67"/>
      <c r="N6" s="67"/>
    </row>
    <row r="7" spans="1:17" ht="15" customHeight="1" x14ac:dyDescent="0.2">
      <c r="A7" s="163" t="s">
        <v>91</v>
      </c>
      <c r="B7" s="163"/>
      <c r="C7" s="164"/>
      <c r="D7" s="164"/>
      <c r="E7" s="164"/>
      <c r="F7" s="66"/>
      <c r="G7" s="66"/>
      <c r="H7" s="66"/>
      <c r="I7" s="66"/>
      <c r="J7" s="67"/>
      <c r="K7" s="67"/>
      <c r="L7" s="67"/>
      <c r="M7" s="67"/>
      <c r="N7" s="67"/>
    </row>
    <row r="8" spans="1:17" x14ac:dyDescent="0.2">
      <c r="A8" s="60"/>
      <c r="B8" s="36"/>
      <c r="C8" s="36"/>
      <c r="D8" s="36"/>
      <c r="E8" s="36"/>
      <c r="F8" s="36"/>
      <c r="G8" s="36"/>
      <c r="H8" s="36"/>
      <c r="I8" s="36"/>
      <c r="J8" s="59"/>
      <c r="K8" s="59"/>
      <c r="L8" s="59"/>
      <c r="M8" s="59"/>
      <c r="N8" s="59"/>
    </row>
    <row r="9" spans="1:17" ht="15" customHeight="1" x14ac:dyDescent="0.2">
      <c r="A9" s="179" t="s">
        <v>0</v>
      </c>
      <c r="B9" s="180" t="s">
        <v>1</v>
      </c>
      <c r="C9" s="180" t="s">
        <v>2</v>
      </c>
      <c r="D9" s="180"/>
      <c r="E9" s="180"/>
      <c r="F9" s="90">
        <v>2024</v>
      </c>
      <c r="G9" s="90">
        <v>2025</v>
      </c>
      <c r="H9" s="90">
        <v>2025</v>
      </c>
      <c r="I9" s="90">
        <v>2025</v>
      </c>
      <c r="J9" s="90">
        <v>2025</v>
      </c>
      <c r="K9" s="90">
        <v>2026</v>
      </c>
      <c r="L9" s="90">
        <v>2027</v>
      </c>
      <c r="M9" s="90">
        <v>2028</v>
      </c>
      <c r="N9" s="90">
        <v>2029</v>
      </c>
      <c r="Q9" s="5"/>
    </row>
    <row r="10" spans="1:17" ht="43.5" customHeight="1" x14ac:dyDescent="0.2">
      <c r="A10" s="179"/>
      <c r="B10" s="180"/>
      <c r="C10" s="180"/>
      <c r="D10" s="180"/>
      <c r="E10" s="180"/>
      <c r="F10" s="91" t="s">
        <v>15</v>
      </c>
      <c r="G10" s="91" t="s">
        <v>70</v>
      </c>
      <c r="H10" s="91" t="s">
        <v>71</v>
      </c>
      <c r="I10" s="91" t="s">
        <v>72</v>
      </c>
      <c r="J10" s="91" t="s">
        <v>73</v>
      </c>
      <c r="K10" s="92" t="s">
        <v>3</v>
      </c>
      <c r="L10" s="92" t="s">
        <v>3</v>
      </c>
      <c r="M10" s="92" t="s">
        <v>3</v>
      </c>
      <c r="N10" s="92" t="s">
        <v>3</v>
      </c>
      <c r="Q10" s="5"/>
    </row>
    <row r="11" spans="1:17" ht="25.5" customHeight="1" x14ac:dyDescent="0.2">
      <c r="A11" s="13" t="s">
        <v>9</v>
      </c>
      <c r="B11" s="166" t="s">
        <v>61</v>
      </c>
      <c r="C11" s="167"/>
      <c r="D11" s="167"/>
      <c r="E11" s="168"/>
      <c r="F11" s="33">
        <f>F12+F13+F14+F18+F19+F23+F24+F25</f>
        <v>0</v>
      </c>
      <c r="G11" s="27">
        <f t="shared" ref="G11:N11" si="0">G12+G13+G14+G18+G19+G23+G24+G25</f>
        <v>0</v>
      </c>
      <c r="H11" s="27">
        <f t="shared" si="0"/>
        <v>0</v>
      </c>
      <c r="I11" s="27">
        <f t="shared" si="0"/>
        <v>0</v>
      </c>
      <c r="J11" s="27">
        <f t="shared" si="0"/>
        <v>0</v>
      </c>
      <c r="K11" s="27">
        <f t="shared" si="0"/>
        <v>0</v>
      </c>
      <c r="L11" s="98">
        <f t="shared" si="0"/>
        <v>0</v>
      </c>
      <c r="M11" s="98">
        <f t="shared" si="0"/>
        <v>0</v>
      </c>
      <c r="N11" s="98">
        <f t="shared" si="0"/>
        <v>0</v>
      </c>
    </row>
    <row r="12" spans="1:17" x14ac:dyDescent="0.2">
      <c r="A12" s="62">
        <v>1</v>
      </c>
      <c r="B12" s="62">
        <v>11</v>
      </c>
      <c r="C12" s="169" t="s">
        <v>35</v>
      </c>
      <c r="D12" s="169"/>
      <c r="E12" s="169"/>
      <c r="F12" s="63"/>
      <c r="G12" s="65"/>
      <c r="H12" s="65"/>
      <c r="I12" s="65"/>
      <c r="J12" s="65"/>
      <c r="K12" s="65"/>
      <c r="L12" s="135"/>
      <c r="M12" s="135"/>
      <c r="N12" s="135"/>
    </row>
    <row r="13" spans="1:17" x14ac:dyDescent="0.2">
      <c r="A13" s="62">
        <v>2</v>
      </c>
      <c r="B13" s="62">
        <v>12</v>
      </c>
      <c r="C13" s="169" t="s">
        <v>4</v>
      </c>
      <c r="D13" s="169"/>
      <c r="E13" s="169"/>
      <c r="F13" s="63"/>
      <c r="G13" s="65"/>
      <c r="H13" s="65"/>
      <c r="I13" s="65"/>
      <c r="J13" s="65"/>
      <c r="K13" s="65"/>
      <c r="L13" s="135"/>
      <c r="M13" s="135"/>
      <c r="N13" s="135"/>
    </row>
    <row r="14" spans="1:17" ht="12" customHeight="1" x14ac:dyDescent="0.2">
      <c r="A14" s="62">
        <v>3</v>
      </c>
      <c r="B14" s="62">
        <v>13</v>
      </c>
      <c r="C14" s="169" t="s">
        <v>5</v>
      </c>
      <c r="D14" s="169"/>
      <c r="E14" s="169"/>
      <c r="F14" s="63"/>
      <c r="G14" s="65"/>
      <c r="H14" s="65"/>
      <c r="I14" s="65"/>
      <c r="J14" s="65"/>
      <c r="K14" s="65"/>
      <c r="L14" s="135"/>
      <c r="M14" s="135"/>
      <c r="N14" s="135"/>
    </row>
    <row r="15" spans="1:17" ht="12.75" customHeight="1" x14ac:dyDescent="0.2">
      <c r="A15" s="8"/>
      <c r="B15" s="9">
        <v>13101</v>
      </c>
      <c r="C15" s="173" t="s">
        <v>103</v>
      </c>
      <c r="D15" s="174"/>
      <c r="E15" s="175"/>
      <c r="F15" s="47"/>
      <c r="G15" s="49"/>
      <c r="H15" s="49"/>
      <c r="I15" s="49"/>
      <c r="J15" s="49"/>
      <c r="K15" s="49"/>
      <c r="L15" s="136"/>
      <c r="M15" s="136"/>
      <c r="N15" s="136"/>
    </row>
    <row r="16" spans="1:17" ht="24.75" customHeight="1" x14ac:dyDescent="0.2">
      <c r="A16" s="8"/>
      <c r="B16" s="46" t="s">
        <v>84</v>
      </c>
      <c r="C16" s="176" t="s">
        <v>107</v>
      </c>
      <c r="D16" s="177"/>
      <c r="E16" s="178"/>
      <c r="F16" s="47"/>
      <c r="G16" s="49"/>
      <c r="H16" s="49"/>
      <c r="I16" s="49"/>
      <c r="J16" s="49"/>
      <c r="K16" s="49"/>
      <c r="L16" s="136"/>
      <c r="M16" s="136"/>
      <c r="N16" s="136"/>
    </row>
    <row r="17" spans="1:15" x14ac:dyDescent="0.2">
      <c r="A17" s="8"/>
      <c r="B17" s="11">
        <v>13401</v>
      </c>
      <c r="C17" s="187" t="s">
        <v>49</v>
      </c>
      <c r="D17" s="188"/>
      <c r="E17" s="189"/>
      <c r="F17" s="47"/>
      <c r="G17" s="49"/>
      <c r="H17" s="49"/>
      <c r="I17" s="49"/>
      <c r="J17" s="49"/>
      <c r="K17" s="49"/>
      <c r="L17" s="136"/>
      <c r="M17" s="136"/>
      <c r="N17" s="136"/>
    </row>
    <row r="18" spans="1:15" x14ac:dyDescent="0.2">
      <c r="A18" s="62">
        <v>4</v>
      </c>
      <c r="B18" s="62">
        <v>14</v>
      </c>
      <c r="C18" s="169" t="s">
        <v>6</v>
      </c>
      <c r="D18" s="169"/>
      <c r="E18" s="169"/>
      <c r="F18" s="63"/>
      <c r="G18" s="65"/>
      <c r="H18" s="65"/>
      <c r="I18" s="65"/>
      <c r="J18" s="65"/>
      <c r="K18" s="65"/>
      <c r="L18" s="135"/>
      <c r="M18" s="135"/>
      <c r="N18" s="135"/>
      <c r="O18" s="12"/>
    </row>
    <row r="19" spans="1:15" x14ac:dyDescent="0.2">
      <c r="A19" s="62">
        <v>5</v>
      </c>
      <c r="B19" s="62">
        <v>15</v>
      </c>
      <c r="C19" s="169" t="s">
        <v>7</v>
      </c>
      <c r="D19" s="169"/>
      <c r="E19" s="169"/>
      <c r="F19" s="63"/>
      <c r="G19" s="65"/>
      <c r="H19" s="65"/>
      <c r="I19" s="65"/>
      <c r="J19" s="65"/>
      <c r="K19" s="65"/>
      <c r="L19" s="135"/>
      <c r="M19" s="135"/>
      <c r="N19" s="135"/>
    </row>
    <row r="20" spans="1:15" x14ac:dyDescent="0.2">
      <c r="A20" s="8"/>
      <c r="B20" s="9">
        <v>151</v>
      </c>
      <c r="C20" s="184" t="s">
        <v>28</v>
      </c>
      <c r="D20" s="185"/>
      <c r="E20" s="186"/>
      <c r="F20" s="48"/>
      <c r="G20" s="49"/>
      <c r="H20" s="49"/>
      <c r="I20" s="49"/>
      <c r="J20" s="49"/>
      <c r="K20" s="49"/>
      <c r="L20" s="136"/>
      <c r="M20" s="136"/>
      <c r="N20" s="136"/>
    </row>
    <row r="21" spans="1:15" x14ac:dyDescent="0.2">
      <c r="A21" s="8"/>
      <c r="B21" s="9">
        <v>152</v>
      </c>
      <c r="C21" s="184" t="s">
        <v>69</v>
      </c>
      <c r="D21" s="185"/>
      <c r="E21" s="186"/>
      <c r="F21" s="48"/>
      <c r="G21" s="49"/>
      <c r="H21" s="49"/>
      <c r="I21" s="49"/>
      <c r="J21" s="49"/>
      <c r="K21" s="49"/>
      <c r="L21" s="136"/>
      <c r="M21" s="136"/>
      <c r="N21" s="136"/>
    </row>
    <row r="22" spans="1:15" x14ac:dyDescent="0.2">
      <c r="A22" s="8"/>
      <c r="B22" s="10">
        <v>1540101</v>
      </c>
      <c r="C22" s="184" t="s">
        <v>27</v>
      </c>
      <c r="D22" s="185"/>
      <c r="E22" s="186"/>
      <c r="F22" s="48"/>
      <c r="G22" s="49"/>
      <c r="H22" s="49"/>
      <c r="I22" s="49"/>
      <c r="J22" s="49"/>
      <c r="K22" s="49"/>
      <c r="L22" s="136"/>
      <c r="M22" s="136"/>
      <c r="N22" s="136"/>
    </row>
    <row r="23" spans="1:15" x14ac:dyDescent="0.2">
      <c r="A23" s="62">
        <v>6</v>
      </c>
      <c r="B23" s="62">
        <v>31</v>
      </c>
      <c r="C23" s="169" t="s">
        <v>8</v>
      </c>
      <c r="D23" s="169"/>
      <c r="E23" s="169"/>
      <c r="F23" s="63"/>
      <c r="G23" s="65"/>
      <c r="H23" s="65"/>
      <c r="I23" s="65"/>
      <c r="J23" s="65"/>
      <c r="K23" s="65"/>
      <c r="L23" s="135"/>
      <c r="M23" s="135"/>
      <c r="N23" s="135"/>
    </row>
    <row r="24" spans="1:15" x14ac:dyDescent="0.2">
      <c r="A24" s="62">
        <v>7</v>
      </c>
      <c r="B24" s="62">
        <v>32</v>
      </c>
      <c r="C24" s="181" t="s">
        <v>52</v>
      </c>
      <c r="D24" s="182"/>
      <c r="E24" s="183"/>
      <c r="F24" s="63"/>
      <c r="G24" s="65"/>
      <c r="H24" s="65"/>
      <c r="I24" s="65"/>
      <c r="J24" s="65"/>
      <c r="K24" s="65"/>
      <c r="L24" s="135"/>
      <c r="M24" s="135"/>
      <c r="N24" s="135"/>
    </row>
    <row r="25" spans="1:15" x14ac:dyDescent="0.2">
      <c r="A25" s="62">
        <v>8</v>
      </c>
      <c r="B25" s="64">
        <v>33</v>
      </c>
      <c r="C25" s="181" t="s">
        <v>53</v>
      </c>
      <c r="D25" s="182"/>
      <c r="E25" s="183"/>
      <c r="F25" s="63"/>
      <c r="G25" s="65"/>
      <c r="H25" s="65"/>
      <c r="I25" s="65"/>
      <c r="J25" s="65"/>
      <c r="K25" s="65"/>
      <c r="L25" s="135"/>
      <c r="M25" s="135"/>
      <c r="N25" s="135"/>
    </row>
    <row r="26" spans="1:15" ht="25.5" customHeight="1" x14ac:dyDescent="0.2">
      <c r="A26" s="13" t="s">
        <v>13</v>
      </c>
      <c r="B26" s="166" t="s">
        <v>62</v>
      </c>
      <c r="C26" s="167"/>
      <c r="D26" s="167"/>
      <c r="E26" s="168"/>
      <c r="F26" s="33">
        <f t="shared" ref="F26:N26" si="1">F27+F31+F32+F33+F37+F38+F39+F40+F41+F42+F43</f>
        <v>0</v>
      </c>
      <c r="G26" s="33">
        <f t="shared" si="1"/>
        <v>0</v>
      </c>
      <c r="H26" s="33">
        <f t="shared" si="1"/>
        <v>0</v>
      </c>
      <c r="I26" s="33">
        <f t="shared" si="1"/>
        <v>0</v>
      </c>
      <c r="J26" s="33">
        <f t="shared" si="1"/>
        <v>0</v>
      </c>
      <c r="K26" s="33">
        <f t="shared" si="1"/>
        <v>0</v>
      </c>
      <c r="L26" s="99">
        <f t="shared" si="1"/>
        <v>0</v>
      </c>
      <c r="M26" s="99">
        <f t="shared" si="1"/>
        <v>0</v>
      </c>
      <c r="N26" s="99">
        <f t="shared" si="1"/>
        <v>0</v>
      </c>
    </row>
    <row r="27" spans="1:15" x14ac:dyDescent="0.2">
      <c r="A27" s="62">
        <v>9</v>
      </c>
      <c r="B27" s="62">
        <v>21</v>
      </c>
      <c r="C27" s="169" t="s">
        <v>16</v>
      </c>
      <c r="D27" s="169"/>
      <c r="E27" s="169"/>
      <c r="F27" s="65"/>
      <c r="G27" s="65"/>
      <c r="H27" s="65"/>
      <c r="I27" s="65"/>
      <c r="J27" s="65"/>
      <c r="K27" s="65"/>
      <c r="L27" s="135"/>
      <c r="M27" s="135"/>
      <c r="N27" s="135"/>
    </row>
    <row r="28" spans="1:15" x14ac:dyDescent="0.2">
      <c r="A28" s="8"/>
      <c r="B28" s="9" t="s">
        <v>30</v>
      </c>
      <c r="C28" s="184" t="s">
        <v>29</v>
      </c>
      <c r="D28" s="185"/>
      <c r="E28" s="186"/>
      <c r="F28" s="49"/>
      <c r="G28" s="49"/>
      <c r="H28" s="49"/>
      <c r="I28" s="49"/>
      <c r="J28" s="49"/>
      <c r="K28" s="49"/>
      <c r="L28" s="136"/>
      <c r="M28" s="136"/>
      <c r="N28" s="136"/>
    </row>
    <row r="29" spans="1:15" x14ac:dyDescent="0.2">
      <c r="A29" s="8"/>
      <c r="B29" s="9" t="s">
        <v>32</v>
      </c>
      <c r="C29" s="184" t="s">
        <v>31</v>
      </c>
      <c r="D29" s="185"/>
      <c r="E29" s="186"/>
      <c r="F29" s="49"/>
      <c r="G29" s="49"/>
      <c r="H29" s="49"/>
      <c r="I29" s="49"/>
      <c r="J29" s="49"/>
      <c r="K29" s="49"/>
      <c r="L29" s="136"/>
      <c r="M29" s="136"/>
      <c r="N29" s="136"/>
    </row>
    <row r="30" spans="1:15" x14ac:dyDescent="0.2">
      <c r="A30" s="8"/>
      <c r="B30" s="9">
        <v>219</v>
      </c>
      <c r="C30" s="184" t="s">
        <v>33</v>
      </c>
      <c r="D30" s="185"/>
      <c r="E30" s="186"/>
      <c r="F30" s="49"/>
      <c r="G30" s="49"/>
      <c r="H30" s="49"/>
      <c r="I30" s="49"/>
      <c r="J30" s="49"/>
      <c r="K30" s="49"/>
      <c r="L30" s="136"/>
      <c r="M30" s="136"/>
      <c r="N30" s="136"/>
    </row>
    <row r="31" spans="1:15" ht="12.75" customHeight="1" x14ac:dyDescent="0.2">
      <c r="A31" s="62">
        <v>10</v>
      </c>
      <c r="B31" s="62">
        <v>22</v>
      </c>
      <c r="C31" s="169" t="s">
        <v>17</v>
      </c>
      <c r="D31" s="169"/>
      <c r="E31" s="169"/>
      <c r="F31" s="65"/>
      <c r="G31" s="65"/>
      <c r="H31" s="65"/>
      <c r="I31" s="65"/>
      <c r="J31" s="65"/>
      <c r="K31" s="65"/>
      <c r="L31" s="135"/>
      <c r="M31" s="135"/>
      <c r="N31" s="135"/>
    </row>
    <row r="32" spans="1:15" ht="12.75" customHeight="1" x14ac:dyDescent="0.2">
      <c r="A32" s="62">
        <v>11</v>
      </c>
      <c r="B32" s="62">
        <v>23</v>
      </c>
      <c r="C32" s="169" t="s">
        <v>5</v>
      </c>
      <c r="D32" s="169"/>
      <c r="E32" s="169"/>
      <c r="F32" s="65"/>
      <c r="G32" s="65"/>
      <c r="H32" s="65"/>
      <c r="I32" s="65"/>
      <c r="J32" s="65"/>
      <c r="K32" s="65"/>
      <c r="L32" s="135"/>
      <c r="M32" s="135"/>
      <c r="N32" s="135"/>
    </row>
    <row r="33" spans="1:17" ht="12.75" customHeight="1" x14ac:dyDescent="0.2">
      <c r="A33" s="62">
        <v>12</v>
      </c>
      <c r="B33" s="62">
        <v>24</v>
      </c>
      <c r="C33" s="169" t="s">
        <v>99</v>
      </c>
      <c r="D33" s="169"/>
      <c r="E33" s="169"/>
      <c r="F33" s="65"/>
      <c r="G33" s="65"/>
      <c r="H33" s="65"/>
      <c r="I33" s="65"/>
      <c r="J33" s="65"/>
      <c r="K33" s="65"/>
      <c r="L33" s="135"/>
      <c r="M33" s="135"/>
      <c r="N33" s="135"/>
    </row>
    <row r="34" spans="1:17" s="18" customFormat="1" x14ac:dyDescent="0.2">
      <c r="A34" s="32"/>
      <c r="B34" s="11">
        <v>24101</v>
      </c>
      <c r="C34" s="190" t="s">
        <v>65</v>
      </c>
      <c r="D34" s="191"/>
      <c r="E34" s="192"/>
      <c r="F34" s="50"/>
      <c r="G34" s="50"/>
      <c r="H34" s="50"/>
      <c r="I34" s="50"/>
      <c r="J34" s="50"/>
      <c r="K34" s="50"/>
      <c r="L34" s="136"/>
      <c r="M34" s="136"/>
      <c r="N34" s="136"/>
      <c r="Q34" s="19"/>
    </row>
    <row r="35" spans="1:17" ht="12.75" customHeight="1" x14ac:dyDescent="0.2">
      <c r="A35" s="32"/>
      <c r="B35" s="11">
        <v>242</v>
      </c>
      <c r="C35" s="190" t="s">
        <v>66</v>
      </c>
      <c r="D35" s="191"/>
      <c r="E35" s="192"/>
      <c r="F35" s="50"/>
      <c r="G35" s="50"/>
      <c r="H35" s="50"/>
      <c r="I35" s="50"/>
      <c r="J35" s="50"/>
      <c r="K35" s="50"/>
      <c r="L35" s="136"/>
      <c r="M35" s="136"/>
      <c r="N35" s="136"/>
    </row>
    <row r="36" spans="1:17" ht="12.75" customHeight="1" x14ac:dyDescent="0.2">
      <c r="A36" s="32"/>
      <c r="B36" s="42">
        <v>244</v>
      </c>
      <c r="C36" s="187" t="s">
        <v>76</v>
      </c>
      <c r="D36" s="188"/>
      <c r="E36" s="189"/>
      <c r="F36" s="50"/>
      <c r="G36" s="50"/>
      <c r="H36" s="50"/>
      <c r="I36" s="50"/>
      <c r="J36" s="50"/>
      <c r="K36" s="50"/>
      <c r="L36" s="136"/>
      <c r="M36" s="136"/>
      <c r="N36" s="136"/>
    </row>
    <row r="37" spans="1:17" ht="12.75" customHeight="1" x14ac:dyDescent="0.2">
      <c r="A37" s="62">
        <v>13</v>
      </c>
      <c r="B37" s="62">
        <v>25</v>
      </c>
      <c r="C37" s="169" t="s">
        <v>18</v>
      </c>
      <c r="D37" s="169"/>
      <c r="E37" s="169"/>
      <c r="F37" s="65"/>
      <c r="G37" s="65"/>
      <c r="H37" s="65"/>
      <c r="I37" s="65"/>
      <c r="J37" s="65"/>
      <c r="K37" s="65"/>
      <c r="L37" s="135"/>
      <c r="M37" s="135"/>
      <c r="N37" s="135"/>
    </row>
    <row r="38" spans="1:17" ht="12.75" customHeight="1" x14ac:dyDescent="0.2">
      <c r="A38" s="62">
        <v>14</v>
      </c>
      <c r="B38" s="62">
        <v>26</v>
      </c>
      <c r="C38" s="169" t="s">
        <v>28</v>
      </c>
      <c r="D38" s="169"/>
      <c r="E38" s="169"/>
      <c r="F38" s="65"/>
      <c r="G38" s="65"/>
      <c r="H38" s="65"/>
      <c r="I38" s="65"/>
      <c r="J38" s="65"/>
      <c r="K38" s="65"/>
      <c r="L38" s="135"/>
      <c r="M38" s="135"/>
      <c r="N38" s="135"/>
    </row>
    <row r="39" spans="1:17" ht="12.75" customHeight="1" x14ac:dyDescent="0.2">
      <c r="A39" s="62">
        <v>15</v>
      </c>
      <c r="B39" s="62">
        <v>27</v>
      </c>
      <c r="C39" s="169" t="s">
        <v>19</v>
      </c>
      <c r="D39" s="169"/>
      <c r="E39" s="169"/>
      <c r="F39" s="65"/>
      <c r="G39" s="65"/>
      <c r="H39" s="65"/>
      <c r="I39" s="65"/>
      <c r="J39" s="65"/>
      <c r="K39" s="65"/>
      <c r="L39" s="135"/>
      <c r="M39" s="135"/>
      <c r="N39" s="135"/>
    </row>
    <row r="40" spans="1:17" ht="12.75" customHeight="1" x14ac:dyDescent="0.2">
      <c r="A40" s="62">
        <v>16</v>
      </c>
      <c r="B40" s="62">
        <v>29</v>
      </c>
      <c r="C40" s="169" t="s">
        <v>20</v>
      </c>
      <c r="D40" s="169"/>
      <c r="E40" s="169"/>
      <c r="F40" s="65"/>
      <c r="G40" s="65"/>
      <c r="H40" s="65"/>
      <c r="I40" s="65"/>
      <c r="J40" s="65"/>
      <c r="K40" s="65"/>
      <c r="L40" s="135"/>
      <c r="M40" s="135"/>
      <c r="N40" s="135"/>
    </row>
    <row r="41" spans="1:17" x14ac:dyDescent="0.2">
      <c r="A41" s="62">
        <v>17</v>
      </c>
      <c r="B41" s="62">
        <v>31</v>
      </c>
      <c r="C41" s="169" t="s">
        <v>21</v>
      </c>
      <c r="D41" s="169">
        <v>1692</v>
      </c>
      <c r="E41" s="169">
        <v>2635</v>
      </c>
      <c r="F41" s="65"/>
      <c r="G41" s="65"/>
      <c r="H41" s="65"/>
      <c r="I41" s="65"/>
      <c r="J41" s="65"/>
      <c r="K41" s="65"/>
      <c r="L41" s="135"/>
      <c r="M41" s="135"/>
      <c r="N41" s="135"/>
    </row>
    <row r="42" spans="1:17" x14ac:dyDescent="0.2">
      <c r="A42" s="62">
        <v>18</v>
      </c>
      <c r="B42" s="62">
        <v>32</v>
      </c>
      <c r="C42" s="181" t="s">
        <v>51</v>
      </c>
      <c r="D42" s="182"/>
      <c r="E42" s="183"/>
      <c r="F42" s="65"/>
      <c r="G42" s="65"/>
      <c r="H42" s="65"/>
      <c r="I42" s="65"/>
      <c r="J42" s="65"/>
      <c r="K42" s="65"/>
      <c r="L42" s="135"/>
      <c r="M42" s="135"/>
      <c r="N42" s="135"/>
    </row>
    <row r="43" spans="1:17" x14ac:dyDescent="0.2">
      <c r="A43" s="62">
        <v>19</v>
      </c>
      <c r="B43" s="62">
        <v>33</v>
      </c>
      <c r="C43" s="169" t="s">
        <v>134</v>
      </c>
      <c r="D43" s="169">
        <v>0</v>
      </c>
      <c r="E43" s="169">
        <v>0</v>
      </c>
      <c r="F43" s="65"/>
      <c r="G43" s="65"/>
      <c r="H43" s="65"/>
      <c r="I43" s="65"/>
      <c r="J43" s="65"/>
      <c r="K43" s="65"/>
      <c r="L43" s="135"/>
      <c r="M43" s="135"/>
      <c r="N43" s="135"/>
    </row>
    <row r="44" spans="1:17" ht="24" customHeight="1" x14ac:dyDescent="0.2">
      <c r="A44" s="13" t="s">
        <v>14</v>
      </c>
      <c r="B44" s="199" t="s">
        <v>23</v>
      </c>
      <c r="C44" s="199"/>
      <c r="D44" s="199"/>
      <c r="E44" s="199"/>
      <c r="F44" s="33">
        <f t="shared" ref="F44:N44" si="2">F11-F26</f>
        <v>0</v>
      </c>
      <c r="G44" s="33">
        <f t="shared" si="2"/>
        <v>0</v>
      </c>
      <c r="H44" s="33">
        <f t="shared" si="2"/>
        <v>0</v>
      </c>
      <c r="I44" s="33">
        <f t="shared" si="2"/>
        <v>0</v>
      </c>
      <c r="J44" s="33">
        <f t="shared" si="2"/>
        <v>0</v>
      </c>
      <c r="K44" s="33">
        <f t="shared" si="2"/>
        <v>0</v>
      </c>
      <c r="L44" s="99">
        <f t="shared" si="2"/>
        <v>0</v>
      </c>
      <c r="M44" s="99">
        <f t="shared" si="2"/>
        <v>0</v>
      </c>
      <c r="N44" s="99">
        <f t="shared" si="2"/>
        <v>0</v>
      </c>
    </row>
    <row r="45" spans="1:17" ht="24" customHeight="1" x14ac:dyDescent="0.2">
      <c r="A45" s="40" t="s">
        <v>24</v>
      </c>
      <c r="B45" s="200" t="s">
        <v>75</v>
      </c>
      <c r="C45" s="200"/>
      <c r="D45" s="200"/>
      <c r="E45" s="200"/>
      <c r="F45" s="137">
        <f>F83</f>
        <v>0</v>
      </c>
      <c r="G45" s="137">
        <f t="shared" ref="G45:I45" si="3">G83</f>
        <v>0</v>
      </c>
      <c r="H45" s="138"/>
      <c r="I45" s="137">
        <f t="shared" si="3"/>
        <v>0</v>
      </c>
      <c r="J45" s="137">
        <f>J83</f>
        <v>0</v>
      </c>
      <c r="K45" s="137">
        <f>K83</f>
        <v>0</v>
      </c>
      <c r="L45" s="139"/>
      <c r="M45" s="139"/>
      <c r="N45" s="139"/>
    </row>
    <row r="46" spans="1:17" ht="24" customHeight="1" x14ac:dyDescent="0.2">
      <c r="A46" s="41" t="s">
        <v>25</v>
      </c>
      <c r="B46" s="201" t="s">
        <v>83</v>
      </c>
      <c r="C46" s="202"/>
      <c r="D46" s="202"/>
      <c r="E46" s="203"/>
      <c r="F46" s="140"/>
      <c r="G46" s="138"/>
      <c r="H46" s="140"/>
      <c r="I46" s="140"/>
      <c r="J46" s="140"/>
      <c r="K46" s="138"/>
      <c r="L46" s="138"/>
      <c r="M46" s="138"/>
      <c r="N46" s="138"/>
    </row>
    <row r="47" spans="1:17" ht="24" customHeight="1" x14ac:dyDescent="0.2">
      <c r="A47" s="61" t="s">
        <v>26</v>
      </c>
      <c r="B47" s="193" t="s">
        <v>79</v>
      </c>
      <c r="C47" s="194"/>
      <c r="D47" s="194"/>
      <c r="E47" s="195"/>
      <c r="F47" s="141">
        <f>F44+F45+F46</f>
        <v>0</v>
      </c>
      <c r="G47" s="141">
        <f t="shared" ref="G47:N47" si="4">G44+G45+G46</f>
        <v>0</v>
      </c>
      <c r="H47" s="141">
        <f t="shared" si="4"/>
        <v>0</v>
      </c>
      <c r="I47" s="141">
        <f t="shared" si="4"/>
        <v>0</v>
      </c>
      <c r="J47" s="141">
        <f t="shared" si="4"/>
        <v>0</v>
      </c>
      <c r="K47" s="141">
        <f t="shared" si="4"/>
        <v>0</v>
      </c>
      <c r="L47" s="142">
        <f t="shared" si="4"/>
        <v>0</v>
      </c>
      <c r="M47" s="142">
        <f t="shared" si="4"/>
        <v>0</v>
      </c>
      <c r="N47" s="142">
        <f t="shared" si="4"/>
        <v>0</v>
      </c>
    </row>
    <row r="48" spans="1:17" s="18" customFormat="1" ht="18.75" customHeight="1" x14ac:dyDescent="0.2">
      <c r="A48" s="196"/>
      <c r="B48" s="197"/>
      <c r="C48" s="197"/>
      <c r="D48" s="197"/>
      <c r="E48" s="197"/>
      <c r="F48" s="197"/>
      <c r="G48" s="197"/>
      <c r="H48" s="197"/>
      <c r="I48" s="197"/>
      <c r="J48" s="197"/>
      <c r="K48" s="197"/>
      <c r="L48" s="197"/>
      <c r="M48" s="197"/>
      <c r="N48" s="198"/>
      <c r="Q48" s="19"/>
    </row>
    <row r="49" spans="1:17" s="18" customFormat="1" ht="25.5" customHeight="1" x14ac:dyDescent="0.2">
      <c r="A49" s="13" t="s">
        <v>59</v>
      </c>
      <c r="B49" s="199" t="s">
        <v>110</v>
      </c>
      <c r="C49" s="199"/>
      <c r="D49" s="199"/>
      <c r="E49" s="199"/>
      <c r="F49" s="33">
        <f>F50+F51+F52+F54+F55+F56+F57+F58+F59</f>
        <v>0</v>
      </c>
      <c r="G49" s="33">
        <f t="shared" ref="G49:N49" si="5">G50+G51+G52+G54+G55+G56+G57+G58</f>
        <v>0</v>
      </c>
      <c r="H49" s="33">
        <f t="shared" si="5"/>
        <v>0</v>
      </c>
      <c r="I49" s="33">
        <f t="shared" si="5"/>
        <v>0</v>
      </c>
      <c r="J49" s="33">
        <f t="shared" si="5"/>
        <v>0</v>
      </c>
      <c r="K49" s="33">
        <f t="shared" si="5"/>
        <v>0</v>
      </c>
      <c r="L49" s="99">
        <f t="shared" si="5"/>
        <v>0</v>
      </c>
      <c r="M49" s="99">
        <f t="shared" si="5"/>
        <v>0</v>
      </c>
      <c r="N49" s="99">
        <f t="shared" si="5"/>
        <v>0</v>
      </c>
      <c r="Q49" s="19"/>
    </row>
    <row r="50" spans="1:17" ht="15" customHeight="1" x14ac:dyDescent="0.2">
      <c r="A50" s="62">
        <v>20</v>
      </c>
      <c r="B50" s="62">
        <v>43</v>
      </c>
      <c r="C50" s="181" t="s">
        <v>135</v>
      </c>
      <c r="D50" s="182"/>
      <c r="E50" s="183"/>
      <c r="F50" s="68"/>
      <c r="G50" s="68"/>
      <c r="H50" s="68"/>
      <c r="I50" s="68"/>
      <c r="J50" s="68"/>
      <c r="K50" s="68"/>
      <c r="L50" s="143"/>
      <c r="M50" s="143"/>
      <c r="N50" s="143"/>
    </row>
    <row r="51" spans="1:17" x14ac:dyDescent="0.2">
      <c r="A51" s="62">
        <v>21</v>
      </c>
      <c r="B51" s="62">
        <v>44</v>
      </c>
      <c r="C51" s="169" t="s">
        <v>10</v>
      </c>
      <c r="D51" s="169"/>
      <c r="E51" s="169"/>
      <c r="F51" s="68"/>
      <c r="G51" s="68"/>
      <c r="H51" s="68"/>
      <c r="I51" s="68"/>
      <c r="J51" s="68"/>
      <c r="K51" s="68"/>
      <c r="L51" s="143"/>
      <c r="M51" s="143"/>
      <c r="N51" s="143"/>
    </row>
    <row r="52" spans="1:17" ht="15" customHeight="1" x14ac:dyDescent="0.2">
      <c r="A52" s="62">
        <v>22</v>
      </c>
      <c r="B52" s="62">
        <v>45</v>
      </c>
      <c r="C52" s="169" t="s">
        <v>136</v>
      </c>
      <c r="D52" s="169"/>
      <c r="E52" s="169"/>
      <c r="F52" s="68"/>
      <c r="G52" s="68"/>
      <c r="H52" s="68"/>
      <c r="I52" s="68"/>
      <c r="J52" s="68"/>
      <c r="K52" s="68"/>
      <c r="L52" s="143"/>
      <c r="M52" s="143"/>
      <c r="N52" s="143"/>
    </row>
    <row r="53" spans="1:17" ht="25.5" customHeight="1" x14ac:dyDescent="0.2">
      <c r="A53" s="8"/>
      <c r="B53" s="11">
        <v>4540101</v>
      </c>
      <c r="C53" s="187" t="s">
        <v>54</v>
      </c>
      <c r="D53" s="188"/>
      <c r="E53" s="189"/>
      <c r="F53" s="49"/>
      <c r="G53" s="49"/>
      <c r="H53" s="49"/>
      <c r="I53" s="49"/>
      <c r="J53" s="49"/>
      <c r="K53" s="49"/>
      <c r="L53" s="136"/>
      <c r="M53" s="136"/>
      <c r="N53" s="136"/>
    </row>
    <row r="54" spans="1:17" x14ac:dyDescent="0.2">
      <c r="A54" s="62">
        <v>23</v>
      </c>
      <c r="B54" s="62">
        <v>49</v>
      </c>
      <c r="C54" s="169" t="s">
        <v>11</v>
      </c>
      <c r="D54" s="169"/>
      <c r="E54" s="169"/>
      <c r="F54" s="68"/>
      <c r="G54" s="68"/>
      <c r="H54" s="68"/>
      <c r="I54" s="68"/>
      <c r="J54" s="68"/>
      <c r="K54" s="68"/>
      <c r="L54" s="143"/>
      <c r="M54" s="143"/>
      <c r="N54" s="143"/>
    </row>
    <row r="55" spans="1:17" x14ac:dyDescent="0.2">
      <c r="A55" s="62">
        <v>24</v>
      </c>
      <c r="B55" s="62">
        <v>52</v>
      </c>
      <c r="C55" s="169" t="s">
        <v>137</v>
      </c>
      <c r="D55" s="169"/>
      <c r="E55" s="169"/>
      <c r="F55" s="68"/>
      <c r="G55" s="68"/>
      <c r="H55" s="68"/>
      <c r="I55" s="68"/>
      <c r="J55" s="68"/>
      <c r="K55" s="68"/>
      <c r="L55" s="143"/>
      <c r="M55" s="143"/>
      <c r="N55" s="143"/>
    </row>
    <row r="56" spans="1:17" x14ac:dyDescent="0.2">
      <c r="A56" s="62">
        <v>25</v>
      </c>
      <c r="B56" s="62">
        <v>53</v>
      </c>
      <c r="C56" s="169" t="s">
        <v>12</v>
      </c>
      <c r="D56" s="169"/>
      <c r="E56" s="169"/>
      <c r="F56" s="68"/>
      <c r="G56" s="68"/>
      <c r="H56" s="68"/>
      <c r="I56" s="68"/>
      <c r="J56" s="68"/>
      <c r="K56" s="68"/>
      <c r="L56" s="143"/>
      <c r="M56" s="143"/>
      <c r="N56" s="143"/>
    </row>
    <row r="57" spans="1:17" x14ac:dyDescent="0.2">
      <c r="A57" s="62">
        <v>26</v>
      </c>
      <c r="B57" s="62">
        <v>54</v>
      </c>
      <c r="C57" s="169" t="s">
        <v>10</v>
      </c>
      <c r="D57" s="169"/>
      <c r="E57" s="169"/>
      <c r="F57" s="68"/>
      <c r="G57" s="68"/>
      <c r="H57" s="68"/>
      <c r="I57" s="68"/>
      <c r="J57" s="68"/>
      <c r="K57" s="68"/>
      <c r="L57" s="143"/>
      <c r="M57" s="143"/>
      <c r="N57" s="143"/>
    </row>
    <row r="58" spans="1:17" x14ac:dyDescent="0.2">
      <c r="A58" s="62">
        <v>27</v>
      </c>
      <c r="B58" s="62">
        <v>57</v>
      </c>
      <c r="C58" s="169" t="s">
        <v>22</v>
      </c>
      <c r="D58" s="169"/>
      <c r="E58" s="169"/>
      <c r="F58" s="68"/>
      <c r="G58" s="68"/>
      <c r="H58" s="68"/>
      <c r="I58" s="68"/>
      <c r="J58" s="68"/>
      <c r="K58" s="68"/>
      <c r="L58" s="143"/>
      <c r="M58" s="143"/>
      <c r="N58" s="143"/>
    </row>
    <row r="59" spans="1:17" ht="12.75" customHeight="1" x14ac:dyDescent="0.2">
      <c r="A59" s="62">
        <v>28</v>
      </c>
      <c r="B59" s="62">
        <v>59</v>
      </c>
      <c r="C59" s="181" t="s">
        <v>34</v>
      </c>
      <c r="D59" s="182"/>
      <c r="E59" s="183"/>
      <c r="F59" s="65"/>
      <c r="G59" s="65"/>
      <c r="H59" s="65"/>
      <c r="I59" s="65"/>
      <c r="J59" s="65"/>
      <c r="K59" s="65"/>
      <c r="L59" s="135"/>
      <c r="M59" s="135"/>
      <c r="N59" s="135"/>
    </row>
    <row r="60" spans="1:17" ht="18" customHeight="1" x14ac:dyDescent="0.2">
      <c r="A60" s="8"/>
      <c r="B60" s="9">
        <v>593</v>
      </c>
      <c r="C60" s="184" t="s">
        <v>50</v>
      </c>
      <c r="D60" s="185"/>
      <c r="E60" s="186"/>
      <c r="F60" s="49"/>
      <c r="G60" s="49"/>
      <c r="H60" s="49"/>
      <c r="I60" s="49"/>
      <c r="J60" s="49"/>
      <c r="K60" s="49"/>
      <c r="L60" s="136"/>
      <c r="M60" s="136"/>
      <c r="N60" s="136"/>
    </row>
    <row r="61" spans="1:17" ht="25.5" customHeight="1" x14ac:dyDescent="0.2">
      <c r="A61" s="13" t="s">
        <v>58</v>
      </c>
      <c r="B61" s="199" t="s">
        <v>102</v>
      </c>
      <c r="C61" s="199"/>
      <c r="D61" s="199">
        <v>1617922</v>
      </c>
      <c r="E61" s="199">
        <v>1439250</v>
      </c>
      <c r="F61" s="33">
        <f>F62+F63+F64+F66+F67+F68+F69+F70+F71</f>
        <v>0</v>
      </c>
      <c r="G61" s="33">
        <f t="shared" ref="G61:N61" si="6">G62+G63+G64+G66+G67+G68+G69+G70+G71</f>
        <v>0</v>
      </c>
      <c r="H61" s="33">
        <f t="shared" si="6"/>
        <v>0</v>
      </c>
      <c r="I61" s="33">
        <f t="shared" si="6"/>
        <v>0</v>
      </c>
      <c r="J61" s="33">
        <f t="shared" si="6"/>
        <v>0</v>
      </c>
      <c r="K61" s="33">
        <f t="shared" si="6"/>
        <v>0</v>
      </c>
      <c r="L61" s="99">
        <f t="shared" si="6"/>
        <v>0</v>
      </c>
      <c r="M61" s="99">
        <f t="shared" si="6"/>
        <v>0</v>
      </c>
      <c r="N61" s="99">
        <f t="shared" si="6"/>
        <v>0</v>
      </c>
    </row>
    <row r="62" spans="1:17" ht="15" customHeight="1" x14ac:dyDescent="0.2">
      <c r="A62" s="62">
        <v>29</v>
      </c>
      <c r="B62" s="62">
        <v>43</v>
      </c>
      <c r="C62" s="181" t="s">
        <v>135</v>
      </c>
      <c r="D62" s="182"/>
      <c r="E62" s="183"/>
      <c r="F62" s="68"/>
      <c r="G62" s="68"/>
      <c r="H62" s="68"/>
      <c r="I62" s="68"/>
      <c r="J62" s="68"/>
      <c r="K62" s="68"/>
      <c r="L62" s="143"/>
      <c r="M62" s="143"/>
      <c r="N62" s="143"/>
    </row>
    <row r="63" spans="1:17" ht="15" customHeight="1" x14ac:dyDescent="0.2">
      <c r="A63" s="62">
        <v>30</v>
      </c>
      <c r="B63" s="62">
        <v>44</v>
      </c>
      <c r="C63" s="169" t="s">
        <v>10</v>
      </c>
      <c r="D63" s="169">
        <v>839</v>
      </c>
      <c r="E63" s="169">
        <v>1562</v>
      </c>
      <c r="F63" s="68"/>
      <c r="G63" s="68"/>
      <c r="H63" s="68"/>
      <c r="I63" s="68"/>
      <c r="J63" s="68"/>
      <c r="K63" s="68"/>
      <c r="L63" s="143"/>
      <c r="M63" s="143"/>
      <c r="N63" s="143"/>
    </row>
    <row r="64" spans="1:17" ht="15" customHeight="1" x14ac:dyDescent="0.2">
      <c r="A64" s="62">
        <v>31</v>
      </c>
      <c r="B64" s="62">
        <v>45</v>
      </c>
      <c r="C64" s="169" t="s">
        <v>136</v>
      </c>
      <c r="D64" s="169">
        <v>106</v>
      </c>
      <c r="E64" s="169">
        <v>1156</v>
      </c>
      <c r="F64" s="68"/>
      <c r="G64" s="68"/>
      <c r="H64" s="68"/>
      <c r="I64" s="68"/>
      <c r="J64" s="68"/>
      <c r="K64" s="68"/>
      <c r="L64" s="143"/>
      <c r="M64" s="143"/>
      <c r="N64" s="143"/>
    </row>
    <row r="65" spans="1:14" ht="30.75" customHeight="1" x14ac:dyDescent="0.2">
      <c r="A65" s="8"/>
      <c r="B65" s="11">
        <v>4540101</v>
      </c>
      <c r="C65" s="187" t="s">
        <v>54</v>
      </c>
      <c r="D65" s="188"/>
      <c r="E65" s="189"/>
      <c r="F65" s="49"/>
      <c r="G65" s="49"/>
      <c r="H65" s="49"/>
      <c r="I65" s="49"/>
      <c r="J65" s="49"/>
      <c r="K65" s="49"/>
      <c r="L65" s="136"/>
      <c r="M65" s="136"/>
      <c r="N65" s="136"/>
    </row>
    <row r="66" spans="1:14" ht="15" customHeight="1" x14ac:dyDescent="0.2">
      <c r="A66" s="62">
        <v>32</v>
      </c>
      <c r="B66" s="62">
        <v>49</v>
      </c>
      <c r="C66" s="169" t="s">
        <v>11</v>
      </c>
      <c r="D66" s="169">
        <v>33</v>
      </c>
      <c r="E66" s="169">
        <v>47</v>
      </c>
      <c r="F66" s="68"/>
      <c r="G66" s="68"/>
      <c r="H66" s="68"/>
      <c r="I66" s="68"/>
      <c r="J66" s="68"/>
      <c r="K66" s="68"/>
      <c r="L66" s="143"/>
      <c r="M66" s="143"/>
      <c r="N66" s="143"/>
    </row>
    <row r="67" spans="1:14" ht="15" customHeight="1" x14ac:dyDescent="0.2">
      <c r="A67" s="62">
        <v>33</v>
      </c>
      <c r="B67" s="62">
        <v>52</v>
      </c>
      <c r="C67" s="169" t="s">
        <v>137</v>
      </c>
      <c r="D67" s="169">
        <v>0</v>
      </c>
      <c r="E67" s="169">
        <v>0</v>
      </c>
      <c r="F67" s="68"/>
      <c r="G67" s="68"/>
      <c r="H67" s="68"/>
      <c r="I67" s="68"/>
      <c r="J67" s="68"/>
      <c r="K67" s="68"/>
      <c r="L67" s="143"/>
      <c r="M67" s="143"/>
      <c r="N67" s="143"/>
    </row>
    <row r="68" spans="1:14" ht="15" customHeight="1" x14ac:dyDescent="0.2">
      <c r="A68" s="62">
        <v>34</v>
      </c>
      <c r="B68" s="62">
        <v>53</v>
      </c>
      <c r="C68" s="169" t="s">
        <v>12</v>
      </c>
      <c r="D68" s="169">
        <v>29411</v>
      </c>
      <c r="E68" s="169">
        <v>24835</v>
      </c>
      <c r="F68" s="68"/>
      <c r="G68" s="68"/>
      <c r="H68" s="68"/>
      <c r="I68" s="68"/>
      <c r="J68" s="68"/>
      <c r="K68" s="68"/>
      <c r="L68" s="143"/>
      <c r="M68" s="143"/>
      <c r="N68" s="143"/>
    </row>
    <row r="69" spans="1:14" ht="15" customHeight="1" x14ac:dyDescent="0.2">
      <c r="A69" s="62">
        <v>35</v>
      </c>
      <c r="B69" s="62">
        <v>54</v>
      </c>
      <c r="C69" s="169" t="s">
        <v>10</v>
      </c>
      <c r="D69" s="169">
        <v>1586148</v>
      </c>
      <c r="E69" s="169">
        <v>1410220</v>
      </c>
      <c r="F69" s="68"/>
      <c r="G69" s="68"/>
      <c r="H69" s="68"/>
      <c r="I69" s="68"/>
      <c r="J69" s="68"/>
      <c r="K69" s="68"/>
      <c r="L69" s="143"/>
      <c r="M69" s="143"/>
      <c r="N69" s="143"/>
    </row>
    <row r="70" spans="1:14" ht="15" customHeight="1" x14ac:dyDescent="0.2">
      <c r="A70" s="62">
        <v>36</v>
      </c>
      <c r="B70" s="62">
        <v>57</v>
      </c>
      <c r="C70" s="169" t="s">
        <v>22</v>
      </c>
      <c r="D70" s="169">
        <v>1385</v>
      </c>
      <c r="E70" s="169">
        <v>1430</v>
      </c>
      <c r="F70" s="68"/>
      <c r="G70" s="68"/>
      <c r="H70" s="68"/>
      <c r="I70" s="68"/>
      <c r="J70" s="68"/>
      <c r="K70" s="68"/>
      <c r="L70" s="143"/>
      <c r="M70" s="143"/>
      <c r="N70" s="143"/>
    </row>
    <row r="71" spans="1:14" ht="15" customHeight="1" x14ac:dyDescent="0.2">
      <c r="A71" s="62">
        <v>37</v>
      </c>
      <c r="B71" s="62">
        <v>59</v>
      </c>
      <c r="C71" s="181" t="s">
        <v>34</v>
      </c>
      <c r="D71" s="182"/>
      <c r="E71" s="183"/>
      <c r="F71" s="65"/>
      <c r="G71" s="65"/>
      <c r="H71" s="65"/>
      <c r="I71" s="65"/>
      <c r="J71" s="65"/>
      <c r="K71" s="65"/>
      <c r="L71" s="135"/>
      <c r="M71" s="135"/>
      <c r="N71" s="135"/>
    </row>
    <row r="72" spans="1:14" ht="15" customHeight="1" x14ac:dyDescent="0.2">
      <c r="A72" s="8"/>
      <c r="B72" s="9">
        <v>593</v>
      </c>
      <c r="C72" s="184" t="s">
        <v>50</v>
      </c>
      <c r="D72" s="185"/>
      <c r="E72" s="186"/>
      <c r="F72" s="49"/>
      <c r="G72" s="49"/>
      <c r="H72" s="49"/>
      <c r="I72" s="49"/>
      <c r="J72" s="49"/>
      <c r="K72" s="49"/>
      <c r="L72" s="136"/>
      <c r="M72" s="136"/>
      <c r="N72" s="136"/>
    </row>
    <row r="73" spans="1:14" ht="24" customHeight="1" x14ac:dyDescent="0.2">
      <c r="A73" s="13" t="s">
        <v>60</v>
      </c>
      <c r="B73" s="166" t="s">
        <v>81</v>
      </c>
      <c r="C73" s="167"/>
      <c r="D73" s="167"/>
      <c r="E73" s="168"/>
      <c r="F73" s="33">
        <f>F11+F49</f>
        <v>0</v>
      </c>
      <c r="G73" s="33">
        <f t="shared" ref="G73:N73" si="7">G11+G49</f>
        <v>0</v>
      </c>
      <c r="H73" s="33">
        <f t="shared" si="7"/>
        <v>0</v>
      </c>
      <c r="I73" s="33">
        <f t="shared" si="7"/>
        <v>0</v>
      </c>
      <c r="J73" s="33">
        <f t="shared" si="7"/>
        <v>0</v>
      </c>
      <c r="K73" s="33">
        <f t="shared" si="7"/>
        <v>0</v>
      </c>
      <c r="L73" s="99">
        <f t="shared" si="7"/>
        <v>0</v>
      </c>
      <c r="M73" s="99">
        <f t="shared" si="7"/>
        <v>0</v>
      </c>
      <c r="N73" s="99">
        <f t="shared" si="7"/>
        <v>0</v>
      </c>
    </row>
    <row r="74" spans="1:14" ht="24" customHeight="1" x14ac:dyDescent="0.2">
      <c r="A74" s="13" t="s">
        <v>63</v>
      </c>
      <c r="B74" s="204" t="s">
        <v>100</v>
      </c>
      <c r="C74" s="205"/>
      <c r="D74" s="205">
        <v>1688694</v>
      </c>
      <c r="E74" s="206">
        <v>1515740</v>
      </c>
      <c r="F74" s="33">
        <f t="shared" ref="F74" si="8">F26+F61</f>
        <v>0</v>
      </c>
      <c r="G74" s="33">
        <f t="shared" ref="G74:N74" si="9">G26+G61</f>
        <v>0</v>
      </c>
      <c r="H74" s="33">
        <f t="shared" si="9"/>
        <v>0</v>
      </c>
      <c r="I74" s="33">
        <f t="shared" si="9"/>
        <v>0</v>
      </c>
      <c r="J74" s="33">
        <f t="shared" si="9"/>
        <v>0</v>
      </c>
      <c r="K74" s="33">
        <f t="shared" si="9"/>
        <v>0</v>
      </c>
      <c r="L74" s="99">
        <f t="shared" si="9"/>
        <v>0</v>
      </c>
      <c r="M74" s="99">
        <f t="shared" si="9"/>
        <v>0</v>
      </c>
      <c r="N74" s="99">
        <f t="shared" si="9"/>
        <v>0</v>
      </c>
    </row>
    <row r="75" spans="1:14" ht="24" customHeight="1" x14ac:dyDescent="0.2">
      <c r="A75" s="61" t="s">
        <v>80</v>
      </c>
      <c r="B75" s="193" t="s">
        <v>82</v>
      </c>
      <c r="C75" s="194"/>
      <c r="D75" s="194">
        <v>1688694</v>
      </c>
      <c r="E75" s="195">
        <v>1515740</v>
      </c>
      <c r="F75" s="69">
        <f>F73-F74</f>
        <v>0</v>
      </c>
      <c r="G75" s="69">
        <f t="shared" ref="G75:N75" si="10">G73-G74</f>
        <v>0</v>
      </c>
      <c r="H75" s="69">
        <f t="shared" si="10"/>
        <v>0</v>
      </c>
      <c r="I75" s="69">
        <f t="shared" si="10"/>
        <v>0</v>
      </c>
      <c r="J75" s="69">
        <f t="shared" si="10"/>
        <v>0</v>
      </c>
      <c r="K75" s="69">
        <f t="shared" si="10"/>
        <v>0</v>
      </c>
      <c r="L75" s="144">
        <f t="shared" si="10"/>
        <v>0</v>
      </c>
      <c r="M75" s="144">
        <f t="shared" si="10"/>
        <v>0</v>
      </c>
      <c r="N75" s="144">
        <f t="shared" si="10"/>
        <v>0</v>
      </c>
    </row>
    <row r="77" spans="1:14" ht="18.75" customHeight="1" x14ac:dyDescent="0.2">
      <c r="B77" s="207" t="s">
        <v>111</v>
      </c>
      <c r="C77" s="207"/>
      <c r="D77" s="207"/>
      <c r="E77" s="207"/>
      <c r="F77" s="73"/>
      <c r="K77" s="44"/>
      <c r="L77" s="44"/>
      <c r="M77" s="44"/>
      <c r="N77" s="74"/>
    </row>
    <row r="78" spans="1:14" x14ac:dyDescent="0.2">
      <c r="A78" s="15"/>
      <c r="B78" s="75"/>
      <c r="C78" s="75"/>
      <c r="D78" s="75"/>
      <c r="E78" s="75"/>
      <c r="F78" s="73"/>
      <c r="G78" s="29"/>
      <c r="H78" s="29"/>
      <c r="I78" s="29"/>
      <c r="J78" s="29"/>
      <c r="K78" s="44"/>
      <c r="L78" s="44"/>
      <c r="M78" s="44"/>
      <c r="N78" s="74"/>
    </row>
    <row r="79" spans="1:14" x14ac:dyDescent="0.2">
      <c r="A79" s="15"/>
      <c r="B79" s="26"/>
      <c r="C79" s="212" t="s">
        <v>115</v>
      </c>
      <c r="D79" s="212"/>
      <c r="E79" s="212"/>
      <c r="F79" s="93">
        <f t="shared" ref="F79:N79" si="11">F9</f>
        <v>2024</v>
      </c>
      <c r="G79" s="93">
        <f t="shared" si="11"/>
        <v>2025</v>
      </c>
      <c r="H79" s="93">
        <f t="shared" si="11"/>
        <v>2025</v>
      </c>
      <c r="I79" s="93">
        <f t="shared" si="11"/>
        <v>2025</v>
      </c>
      <c r="J79" s="93">
        <f t="shared" si="11"/>
        <v>2025</v>
      </c>
      <c r="K79" s="93">
        <f t="shared" si="11"/>
        <v>2026</v>
      </c>
      <c r="L79" s="93">
        <f t="shared" si="11"/>
        <v>2027</v>
      </c>
      <c r="M79" s="93">
        <f t="shared" si="11"/>
        <v>2028</v>
      </c>
      <c r="N79" s="93">
        <f t="shared" si="11"/>
        <v>2029</v>
      </c>
    </row>
    <row r="80" spans="1:14" ht="38.25" x14ac:dyDescent="0.2">
      <c r="A80" s="15"/>
      <c r="B80" s="26"/>
      <c r="C80" s="212"/>
      <c r="D80" s="212"/>
      <c r="E80" s="212"/>
      <c r="F80" s="93" t="str">
        <f t="shared" ref="F80:N80" si="12">F10</f>
        <v>Πραγματοποιήσεις</v>
      </c>
      <c r="G80" s="93" t="str">
        <f t="shared" si="12"/>
        <v>Αρχικός Προϋπολογισμός</v>
      </c>
      <c r="H80" s="93" t="str">
        <f t="shared" si="12"/>
        <v>Διαμόρφωση (αρχικός Π/Υ + τροποποιήσεις)</v>
      </c>
      <c r="I80" s="93" t="str">
        <f t="shared" si="12"/>
        <v>Εκτέλεση Α' Εξαμήνου</v>
      </c>
      <c r="J80" s="93" t="str">
        <f t="shared" si="12"/>
        <v>Εκτιμήσεις πραγματοποιήσεων έτους</v>
      </c>
      <c r="K80" s="93" t="str">
        <f t="shared" si="12"/>
        <v>Προβλέψεις</v>
      </c>
      <c r="L80" s="93" t="str">
        <f t="shared" si="12"/>
        <v>Προβλέψεις</v>
      </c>
      <c r="M80" s="93" t="str">
        <f t="shared" si="12"/>
        <v>Προβλέψεις</v>
      </c>
      <c r="N80" s="93" t="str">
        <f t="shared" si="12"/>
        <v>Προβλέψεις</v>
      </c>
    </row>
    <row r="81" spans="1:17" ht="27.75" customHeight="1" x14ac:dyDescent="0.2">
      <c r="A81" s="15"/>
      <c r="B81" s="18"/>
      <c r="C81" s="213" t="s">
        <v>104</v>
      </c>
      <c r="D81" s="214"/>
      <c r="E81" s="215"/>
      <c r="F81" s="146"/>
      <c r="G81" s="146"/>
      <c r="H81" s="147"/>
      <c r="I81" s="146"/>
      <c r="J81" s="146"/>
      <c r="K81" s="146"/>
      <c r="L81" s="147"/>
      <c r="M81" s="147"/>
      <c r="N81" s="147"/>
    </row>
    <row r="82" spans="1:17" ht="27.75" customHeight="1" x14ac:dyDescent="0.2">
      <c r="A82" s="15"/>
      <c r="B82" s="18"/>
      <c r="C82" s="208" t="s">
        <v>105</v>
      </c>
      <c r="D82" s="208"/>
      <c r="E82" s="208"/>
      <c r="F82" s="146"/>
      <c r="G82" s="146"/>
      <c r="H82" s="147"/>
      <c r="I82" s="146"/>
      <c r="J82" s="146"/>
      <c r="K82" s="146"/>
      <c r="L82" s="147"/>
      <c r="M82" s="147"/>
      <c r="N82" s="147"/>
    </row>
    <row r="83" spans="1:17" ht="26.25" customHeight="1" thickBot="1" x14ac:dyDescent="0.25">
      <c r="A83" s="15"/>
      <c r="B83" s="18"/>
      <c r="C83" s="216" t="s">
        <v>106</v>
      </c>
      <c r="D83" s="216"/>
      <c r="E83" s="216">
        <f>E81-E82</f>
        <v>0</v>
      </c>
      <c r="F83" s="76">
        <f>F81-F82</f>
        <v>0</v>
      </c>
      <c r="G83" s="76">
        <f t="shared" ref="G83:I83" si="13">G81-G82</f>
        <v>0</v>
      </c>
      <c r="H83" s="145"/>
      <c r="I83" s="76">
        <f t="shared" si="13"/>
        <v>0</v>
      </c>
      <c r="J83" s="76">
        <f>J81-J82</f>
        <v>0</v>
      </c>
      <c r="K83" s="76">
        <f>K81-K82</f>
        <v>0</v>
      </c>
      <c r="L83" s="145"/>
      <c r="M83" s="145"/>
      <c r="N83" s="145"/>
    </row>
    <row r="84" spans="1:17" ht="13.5" thickTop="1" x14ac:dyDescent="0.2">
      <c r="C84" s="45" t="s">
        <v>138</v>
      </c>
    </row>
    <row r="85" spans="1:17" ht="18.75" customHeight="1" x14ac:dyDescent="0.2">
      <c r="A85" s="15"/>
      <c r="B85" s="207" t="s">
        <v>113</v>
      </c>
      <c r="C85" s="207"/>
      <c r="D85" s="207"/>
      <c r="E85" s="207"/>
    </row>
    <row r="86" spans="1:17" s="18" customFormat="1" x14ac:dyDescent="0.2">
      <c r="A86" s="15"/>
      <c r="B86" s="16" t="s">
        <v>42</v>
      </c>
      <c r="C86" s="17"/>
      <c r="F86" s="53"/>
      <c r="G86" s="29"/>
      <c r="H86" s="29"/>
      <c r="I86" s="29"/>
      <c r="J86" s="29"/>
      <c r="K86" s="29"/>
      <c r="L86" s="29"/>
      <c r="M86" s="29"/>
      <c r="N86" s="29"/>
      <c r="Q86" s="19"/>
    </row>
    <row r="87" spans="1:17" s="18" customFormat="1" x14ac:dyDescent="0.2">
      <c r="A87" s="15"/>
      <c r="B87" s="16"/>
      <c r="C87" s="17"/>
      <c r="F87" s="53"/>
      <c r="G87" s="29"/>
      <c r="H87" s="29"/>
      <c r="I87" s="29"/>
      <c r="J87" s="29"/>
      <c r="K87" s="29"/>
      <c r="L87" s="29"/>
      <c r="M87" s="29"/>
      <c r="N87" s="29"/>
      <c r="Q87" s="19"/>
    </row>
    <row r="88" spans="1:17" s="18" customFormat="1" ht="15" customHeight="1" x14ac:dyDescent="0.2">
      <c r="A88" s="15"/>
      <c r="C88" s="217" t="s">
        <v>115</v>
      </c>
      <c r="D88" s="217"/>
      <c r="E88" s="217"/>
      <c r="F88" s="93">
        <f t="shared" ref="F88:N88" si="14">F9</f>
        <v>2024</v>
      </c>
      <c r="G88" s="93">
        <f t="shared" si="14"/>
        <v>2025</v>
      </c>
      <c r="H88" s="93">
        <f t="shared" si="14"/>
        <v>2025</v>
      </c>
      <c r="I88" s="93">
        <f t="shared" si="14"/>
        <v>2025</v>
      </c>
      <c r="J88" s="93">
        <f t="shared" si="14"/>
        <v>2025</v>
      </c>
      <c r="K88" s="93">
        <f t="shared" si="14"/>
        <v>2026</v>
      </c>
      <c r="L88" s="93">
        <f t="shared" si="14"/>
        <v>2027</v>
      </c>
      <c r="M88" s="93">
        <f t="shared" si="14"/>
        <v>2028</v>
      </c>
      <c r="N88" s="93">
        <f t="shared" si="14"/>
        <v>2029</v>
      </c>
      <c r="Q88" s="19"/>
    </row>
    <row r="89" spans="1:17" s="18" customFormat="1" ht="38.25" x14ac:dyDescent="0.2">
      <c r="A89" s="15"/>
      <c r="B89" s="77"/>
      <c r="C89" s="217"/>
      <c r="D89" s="217"/>
      <c r="E89" s="217"/>
      <c r="F89" s="93" t="str">
        <f t="shared" ref="F89:N89" si="15">F10</f>
        <v>Πραγματοποιήσεις</v>
      </c>
      <c r="G89" s="93" t="str">
        <f t="shared" si="15"/>
        <v>Αρχικός Προϋπολογισμός</v>
      </c>
      <c r="H89" s="93" t="str">
        <f t="shared" si="15"/>
        <v>Διαμόρφωση (αρχικός Π/Υ + τροποποιήσεις)</v>
      </c>
      <c r="I89" s="93" t="str">
        <f t="shared" si="15"/>
        <v>Εκτέλεση Α' Εξαμήνου</v>
      </c>
      <c r="J89" s="93" t="str">
        <f t="shared" si="15"/>
        <v>Εκτιμήσεις πραγματοποιήσεων έτους</v>
      </c>
      <c r="K89" s="93" t="str">
        <f t="shared" si="15"/>
        <v>Προβλέψεις</v>
      </c>
      <c r="L89" s="93" t="str">
        <f t="shared" si="15"/>
        <v>Προβλέψεις</v>
      </c>
      <c r="M89" s="93" t="str">
        <f t="shared" si="15"/>
        <v>Προβλέψεις</v>
      </c>
      <c r="N89" s="93" t="str">
        <f t="shared" si="15"/>
        <v>Προβλέψεις</v>
      </c>
      <c r="Q89" s="19"/>
    </row>
    <row r="90" spans="1:17" s="18" customFormat="1" ht="13.5" thickBot="1" x14ac:dyDescent="0.25">
      <c r="A90" s="15"/>
      <c r="B90" s="20" t="s">
        <v>47</v>
      </c>
      <c r="C90" s="199" t="s">
        <v>44</v>
      </c>
      <c r="D90" s="199"/>
      <c r="E90" s="199"/>
      <c r="F90" s="54">
        <f>F94+F95+F96+F91</f>
        <v>0</v>
      </c>
      <c r="G90" s="54">
        <f t="shared" ref="G90:N90" si="16">G94+G95+G96+G91</f>
        <v>0</v>
      </c>
      <c r="H90" s="54">
        <f t="shared" si="16"/>
        <v>0</v>
      </c>
      <c r="I90" s="54">
        <f t="shared" si="16"/>
        <v>0</v>
      </c>
      <c r="J90" s="54">
        <f t="shared" si="16"/>
        <v>0</v>
      </c>
      <c r="K90" s="54">
        <f t="shared" si="16"/>
        <v>0</v>
      </c>
      <c r="L90" s="155">
        <f t="shared" si="16"/>
        <v>0</v>
      </c>
      <c r="M90" s="155">
        <f t="shared" si="16"/>
        <v>0</v>
      </c>
      <c r="N90" s="155">
        <f t="shared" si="16"/>
        <v>0</v>
      </c>
      <c r="Q90" s="19"/>
    </row>
    <row r="91" spans="1:17" s="18" customFormat="1" x14ac:dyDescent="0.2">
      <c r="A91" s="15"/>
      <c r="B91" s="43">
        <v>11</v>
      </c>
      <c r="C91" s="238" t="s">
        <v>35</v>
      </c>
      <c r="D91" s="239"/>
      <c r="E91" s="240"/>
      <c r="F91" s="47">
        <f t="shared" ref="F91:N91" si="17">F12</f>
        <v>0</v>
      </c>
      <c r="G91" s="47">
        <f t="shared" si="17"/>
        <v>0</v>
      </c>
      <c r="H91" s="47">
        <f t="shared" si="17"/>
        <v>0</v>
      </c>
      <c r="I91" s="47">
        <f t="shared" si="17"/>
        <v>0</v>
      </c>
      <c r="J91" s="47">
        <f t="shared" si="17"/>
        <v>0</v>
      </c>
      <c r="K91" s="47">
        <f t="shared" si="17"/>
        <v>0</v>
      </c>
      <c r="L91" s="156">
        <f t="shared" si="17"/>
        <v>0</v>
      </c>
      <c r="M91" s="156">
        <f t="shared" si="17"/>
        <v>0</v>
      </c>
      <c r="N91" s="156">
        <f t="shared" si="17"/>
        <v>0</v>
      </c>
      <c r="Q91" s="19"/>
    </row>
    <row r="92" spans="1:17" s="18" customFormat="1" x14ac:dyDescent="0.2">
      <c r="A92" s="15"/>
      <c r="B92" s="34"/>
      <c r="C92" s="237" t="s">
        <v>56</v>
      </c>
      <c r="D92" s="237"/>
      <c r="E92" s="237"/>
      <c r="F92" s="55"/>
      <c r="G92" s="55"/>
      <c r="H92" s="55"/>
      <c r="I92" s="55"/>
      <c r="J92" s="55"/>
      <c r="K92" s="55"/>
      <c r="L92" s="56"/>
      <c r="M92" s="56"/>
      <c r="N92" s="56"/>
      <c r="Q92" s="19"/>
    </row>
    <row r="93" spans="1:17" s="18" customFormat="1" x14ac:dyDescent="0.2">
      <c r="A93" s="15"/>
      <c r="B93" s="37" t="s">
        <v>67</v>
      </c>
      <c r="C93" s="209" t="s">
        <v>55</v>
      </c>
      <c r="D93" s="210"/>
      <c r="E93" s="211"/>
      <c r="F93" s="56"/>
      <c r="G93" s="56"/>
      <c r="H93" s="56"/>
      <c r="I93" s="56"/>
      <c r="J93" s="56"/>
      <c r="K93" s="56"/>
      <c r="L93" s="56"/>
      <c r="M93" s="56"/>
      <c r="N93" s="56"/>
      <c r="Q93" s="19"/>
    </row>
    <row r="94" spans="1:17" s="18" customFormat="1" x14ac:dyDescent="0.2">
      <c r="A94" s="15"/>
      <c r="B94" s="37" t="s">
        <v>67</v>
      </c>
      <c r="C94" s="209" t="s">
        <v>57</v>
      </c>
      <c r="D94" s="210"/>
      <c r="E94" s="211"/>
      <c r="F94" s="55">
        <f t="shared" ref="F94:N94" si="18">F15+F17</f>
        <v>0</v>
      </c>
      <c r="G94" s="55">
        <f t="shared" si="18"/>
        <v>0</v>
      </c>
      <c r="H94" s="55">
        <f t="shared" si="18"/>
        <v>0</v>
      </c>
      <c r="I94" s="55">
        <f t="shared" si="18"/>
        <v>0</v>
      </c>
      <c r="J94" s="55">
        <f t="shared" si="18"/>
        <v>0</v>
      </c>
      <c r="K94" s="55">
        <f t="shared" si="18"/>
        <v>0</v>
      </c>
      <c r="L94" s="56">
        <f t="shared" si="18"/>
        <v>0</v>
      </c>
      <c r="M94" s="56">
        <f t="shared" si="18"/>
        <v>0</v>
      </c>
      <c r="N94" s="56">
        <f t="shared" si="18"/>
        <v>0</v>
      </c>
      <c r="O94" s="21"/>
      <c r="Q94" s="19"/>
    </row>
    <row r="95" spans="1:17" s="18" customFormat="1" x14ac:dyDescent="0.2">
      <c r="A95" s="15"/>
      <c r="B95" s="38" t="s">
        <v>85</v>
      </c>
      <c r="C95" s="237" t="s">
        <v>28</v>
      </c>
      <c r="D95" s="237"/>
      <c r="E95" s="237"/>
      <c r="F95" s="55">
        <f t="shared" ref="F95:N95" si="19">F20+F22</f>
        <v>0</v>
      </c>
      <c r="G95" s="55">
        <f t="shared" si="19"/>
        <v>0</v>
      </c>
      <c r="H95" s="55">
        <f t="shared" si="19"/>
        <v>0</v>
      </c>
      <c r="I95" s="55">
        <f t="shared" si="19"/>
        <v>0</v>
      </c>
      <c r="J95" s="55">
        <f t="shared" si="19"/>
        <v>0</v>
      </c>
      <c r="K95" s="55">
        <f t="shared" si="19"/>
        <v>0</v>
      </c>
      <c r="L95" s="56">
        <f t="shared" si="19"/>
        <v>0</v>
      </c>
      <c r="M95" s="56">
        <f t="shared" si="19"/>
        <v>0</v>
      </c>
      <c r="N95" s="56">
        <f t="shared" si="19"/>
        <v>0</v>
      </c>
      <c r="Q95" s="19"/>
    </row>
    <row r="96" spans="1:17" s="18" customFormat="1" ht="25.5" x14ac:dyDescent="0.2">
      <c r="A96" s="15"/>
      <c r="B96" s="4" t="s">
        <v>86</v>
      </c>
      <c r="C96" s="237" t="s">
        <v>43</v>
      </c>
      <c r="D96" s="237"/>
      <c r="E96" s="237"/>
      <c r="F96" s="55">
        <f t="shared" ref="F96:N96" si="20">F13+F14-F15-F17+F18+F19-F20-F22</f>
        <v>0</v>
      </c>
      <c r="G96" s="55">
        <f t="shared" si="20"/>
        <v>0</v>
      </c>
      <c r="H96" s="55">
        <f t="shared" si="20"/>
        <v>0</v>
      </c>
      <c r="I96" s="55">
        <f t="shared" si="20"/>
        <v>0</v>
      </c>
      <c r="J96" s="55">
        <f t="shared" si="20"/>
        <v>0</v>
      </c>
      <c r="K96" s="55">
        <f t="shared" si="20"/>
        <v>0</v>
      </c>
      <c r="L96" s="56">
        <f t="shared" si="20"/>
        <v>0</v>
      </c>
      <c r="M96" s="56">
        <f t="shared" si="20"/>
        <v>0</v>
      </c>
      <c r="N96" s="56">
        <f t="shared" si="20"/>
        <v>0</v>
      </c>
      <c r="O96" s="21"/>
      <c r="P96" s="22"/>
      <c r="Q96" s="19"/>
    </row>
    <row r="97" spans="1:17" s="18" customFormat="1" x14ac:dyDescent="0.2">
      <c r="A97" s="15"/>
      <c r="B97" s="2"/>
      <c r="C97" s="199" t="s">
        <v>45</v>
      </c>
      <c r="D97" s="199"/>
      <c r="E97" s="199"/>
      <c r="F97" s="33">
        <f>F98+F99+F100+F102+F101</f>
        <v>0</v>
      </c>
      <c r="G97" s="33">
        <f t="shared" ref="G97:N97" si="21">G98+G99+G100+G102+G101</f>
        <v>0</v>
      </c>
      <c r="H97" s="33">
        <f t="shared" si="21"/>
        <v>0</v>
      </c>
      <c r="I97" s="33">
        <f t="shared" si="21"/>
        <v>0</v>
      </c>
      <c r="J97" s="33">
        <f t="shared" si="21"/>
        <v>0</v>
      </c>
      <c r="K97" s="33">
        <f t="shared" si="21"/>
        <v>0</v>
      </c>
      <c r="L97" s="99">
        <f t="shared" si="21"/>
        <v>0</v>
      </c>
      <c r="M97" s="99">
        <f t="shared" si="21"/>
        <v>0</v>
      </c>
      <c r="N97" s="99">
        <f t="shared" si="21"/>
        <v>0</v>
      </c>
      <c r="Q97" s="19"/>
    </row>
    <row r="98" spans="1:17" s="18" customFormat="1" ht="28.5" customHeight="1" x14ac:dyDescent="0.2">
      <c r="A98" s="15"/>
      <c r="B98" s="35">
        <v>21</v>
      </c>
      <c r="C98" s="241" t="s">
        <v>16</v>
      </c>
      <c r="D98" s="242"/>
      <c r="E98" s="243"/>
      <c r="F98" s="55">
        <f t="shared" ref="F98:N98" si="22">F27</f>
        <v>0</v>
      </c>
      <c r="G98" s="55">
        <f t="shared" si="22"/>
        <v>0</v>
      </c>
      <c r="H98" s="55">
        <f t="shared" si="22"/>
        <v>0</v>
      </c>
      <c r="I98" s="55">
        <f t="shared" si="22"/>
        <v>0</v>
      </c>
      <c r="J98" s="55">
        <f t="shared" si="22"/>
        <v>0</v>
      </c>
      <c r="K98" s="55">
        <f t="shared" si="22"/>
        <v>0</v>
      </c>
      <c r="L98" s="56">
        <f t="shared" si="22"/>
        <v>0</v>
      </c>
      <c r="M98" s="56">
        <f t="shared" si="22"/>
        <v>0</v>
      </c>
      <c r="N98" s="56">
        <f t="shared" si="22"/>
        <v>0</v>
      </c>
      <c r="Q98" s="19"/>
    </row>
    <row r="99" spans="1:17" s="18" customFormat="1" x14ac:dyDescent="0.2">
      <c r="A99" s="15"/>
      <c r="B99" s="37">
        <v>26</v>
      </c>
      <c r="C99" s="225" t="s">
        <v>28</v>
      </c>
      <c r="D99" s="226"/>
      <c r="E99" s="227"/>
      <c r="F99" s="55">
        <f t="shared" ref="F99:N99" si="23">F38</f>
        <v>0</v>
      </c>
      <c r="G99" s="55">
        <f t="shared" si="23"/>
        <v>0</v>
      </c>
      <c r="H99" s="55">
        <f t="shared" si="23"/>
        <v>0</v>
      </c>
      <c r="I99" s="55">
        <f t="shared" si="23"/>
        <v>0</v>
      </c>
      <c r="J99" s="55">
        <f t="shared" si="23"/>
        <v>0</v>
      </c>
      <c r="K99" s="55">
        <f t="shared" si="23"/>
        <v>0</v>
      </c>
      <c r="L99" s="56">
        <f t="shared" si="23"/>
        <v>0</v>
      </c>
      <c r="M99" s="56">
        <f t="shared" si="23"/>
        <v>0</v>
      </c>
      <c r="N99" s="56">
        <f t="shared" si="23"/>
        <v>0</v>
      </c>
      <c r="O99" s="39"/>
      <c r="Q99" s="19"/>
    </row>
    <row r="100" spans="1:17" s="18" customFormat="1" x14ac:dyDescent="0.2">
      <c r="A100" s="85"/>
      <c r="B100" s="37">
        <v>23</v>
      </c>
      <c r="C100" s="225" t="s">
        <v>5</v>
      </c>
      <c r="D100" s="226"/>
      <c r="E100" s="227"/>
      <c r="F100" s="55">
        <f t="shared" ref="F100:N100" si="24">F32</f>
        <v>0</v>
      </c>
      <c r="G100" s="55">
        <f t="shared" si="24"/>
        <v>0</v>
      </c>
      <c r="H100" s="55">
        <f t="shared" si="24"/>
        <v>0</v>
      </c>
      <c r="I100" s="55">
        <f t="shared" si="24"/>
        <v>0</v>
      </c>
      <c r="J100" s="55">
        <f t="shared" si="24"/>
        <v>0</v>
      </c>
      <c r="K100" s="55">
        <f t="shared" si="24"/>
        <v>0</v>
      </c>
      <c r="L100" s="56">
        <f t="shared" si="24"/>
        <v>0</v>
      </c>
      <c r="M100" s="56">
        <f t="shared" si="24"/>
        <v>0</v>
      </c>
      <c r="N100" s="56">
        <f t="shared" si="24"/>
        <v>0</v>
      </c>
      <c r="O100" s="31"/>
      <c r="Q100" s="19"/>
    </row>
    <row r="101" spans="1:17" s="18" customFormat="1" x14ac:dyDescent="0.2">
      <c r="A101" s="14"/>
      <c r="B101" s="37" t="s">
        <v>77</v>
      </c>
      <c r="C101" s="225" t="s">
        <v>74</v>
      </c>
      <c r="D101" s="226"/>
      <c r="E101" s="227"/>
      <c r="F101" s="55">
        <f t="shared" ref="F101:N101" si="25">F41-F23</f>
        <v>0</v>
      </c>
      <c r="G101" s="55">
        <f t="shared" si="25"/>
        <v>0</v>
      </c>
      <c r="H101" s="55">
        <f t="shared" si="25"/>
        <v>0</v>
      </c>
      <c r="I101" s="55">
        <f t="shared" si="25"/>
        <v>0</v>
      </c>
      <c r="J101" s="55">
        <f t="shared" si="25"/>
        <v>0</v>
      </c>
      <c r="K101" s="55">
        <f t="shared" si="25"/>
        <v>0</v>
      </c>
      <c r="L101" s="56">
        <f t="shared" si="25"/>
        <v>0</v>
      </c>
      <c r="M101" s="56">
        <f t="shared" si="25"/>
        <v>0</v>
      </c>
      <c r="N101" s="56">
        <f t="shared" si="25"/>
        <v>0</v>
      </c>
      <c r="O101" s="31"/>
      <c r="Q101" s="19"/>
    </row>
    <row r="102" spans="1:17" s="18" customFormat="1" ht="38.25" x14ac:dyDescent="0.2">
      <c r="A102" s="15"/>
      <c r="B102" s="35" t="s">
        <v>78</v>
      </c>
      <c r="C102" s="228" t="s">
        <v>64</v>
      </c>
      <c r="D102" s="229"/>
      <c r="E102" s="230"/>
      <c r="F102" s="55">
        <f t="shared" ref="F102:N102" si="26">F31+F33+F37+F39+F40+F42-F24+F43-F25</f>
        <v>0</v>
      </c>
      <c r="G102" s="55">
        <f t="shared" si="26"/>
        <v>0</v>
      </c>
      <c r="H102" s="55">
        <f t="shared" si="26"/>
        <v>0</v>
      </c>
      <c r="I102" s="55">
        <f t="shared" si="26"/>
        <v>0</v>
      </c>
      <c r="J102" s="55">
        <f t="shared" si="26"/>
        <v>0</v>
      </c>
      <c r="K102" s="55">
        <f t="shared" si="26"/>
        <v>0</v>
      </c>
      <c r="L102" s="56">
        <f t="shared" si="26"/>
        <v>0</v>
      </c>
      <c r="M102" s="56">
        <f t="shared" si="26"/>
        <v>0</v>
      </c>
      <c r="N102" s="56">
        <f t="shared" si="26"/>
        <v>0</v>
      </c>
      <c r="Q102" s="19"/>
    </row>
    <row r="103" spans="1:17" s="18" customFormat="1" ht="21.75" customHeight="1" x14ac:dyDescent="0.2">
      <c r="A103" s="15"/>
      <c r="B103" s="3"/>
      <c r="C103" s="166" t="s">
        <v>46</v>
      </c>
      <c r="D103" s="167"/>
      <c r="E103" s="168"/>
      <c r="F103" s="33">
        <f>F90-F97</f>
        <v>0</v>
      </c>
      <c r="G103" s="33">
        <f t="shared" ref="G103:N103" si="27">G90-G97</f>
        <v>0</v>
      </c>
      <c r="H103" s="33">
        <f t="shared" si="27"/>
        <v>0</v>
      </c>
      <c r="I103" s="33">
        <f t="shared" si="27"/>
        <v>0</v>
      </c>
      <c r="J103" s="33">
        <f t="shared" si="27"/>
        <v>0</v>
      </c>
      <c r="K103" s="33">
        <f t="shared" si="27"/>
        <v>0</v>
      </c>
      <c r="L103" s="99">
        <f t="shared" si="27"/>
        <v>0</v>
      </c>
      <c r="M103" s="99">
        <f t="shared" si="27"/>
        <v>0</v>
      </c>
      <c r="N103" s="99">
        <f t="shared" si="27"/>
        <v>0</v>
      </c>
      <c r="P103" s="24"/>
      <c r="Q103" s="19"/>
    </row>
    <row r="104" spans="1:17" s="18" customFormat="1" ht="33" customHeight="1" x14ac:dyDescent="0.2">
      <c r="A104" s="15"/>
      <c r="B104" s="2"/>
      <c r="C104" s="231" t="s">
        <v>101</v>
      </c>
      <c r="D104" s="232"/>
      <c r="E104" s="233"/>
      <c r="F104" s="51">
        <f>F45</f>
        <v>0</v>
      </c>
      <c r="G104" s="51">
        <f>G45</f>
        <v>0</v>
      </c>
      <c r="H104" s="153"/>
      <c r="I104" s="51">
        <f>I45</f>
        <v>0</v>
      </c>
      <c r="J104" s="51">
        <f>J45</f>
        <v>0</v>
      </c>
      <c r="K104" s="51">
        <f>K45</f>
        <v>0</v>
      </c>
      <c r="L104" s="153"/>
      <c r="M104" s="153"/>
      <c r="N104" s="153"/>
      <c r="Q104" s="19"/>
    </row>
    <row r="105" spans="1:17" s="18" customFormat="1" x14ac:dyDescent="0.2">
      <c r="A105" s="15"/>
      <c r="B105" s="23">
        <v>13901</v>
      </c>
      <c r="C105" s="201" t="s">
        <v>48</v>
      </c>
      <c r="D105" s="202"/>
      <c r="E105" s="203"/>
      <c r="F105" s="71">
        <f>F46</f>
        <v>0</v>
      </c>
      <c r="G105" s="154"/>
      <c r="H105" s="71">
        <f>H46</f>
        <v>0</v>
      </c>
      <c r="I105" s="71">
        <f>I46</f>
        <v>0</v>
      </c>
      <c r="J105" s="71">
        <f>J46</f>
        <v>0</v>
      </c>
      <c r="K105" s="154"/>
      <c r="L105" s="154"/>
      <c r="M105" s="154"/>
      <c r="N105" s="154"/>
      <c r="O105" s="15"/>
      <c r="Q105" s="19"/>
    </row>
    <row r="106" spans="1:17" s="18" customFormat="1" ht="19.5" customHeight="1" thickBot="1" x14ac:dyDescent="0.25">
      <c r="A106" s="15"/>
      <c r="B106" s="2"/>
      <c r="C106" s="234" t="s">
        <v>36</v>
      </c>
      <c r="D106" s="235"/>
      <c r="E106" s="236"/>
      <c r="F106" s="70">
        <f>F103+F104+F105</f>
        <v>0</v>
      </c>
      <c r="G106" s="70">
        <f t="shared" ref="G106:N106" si="28">G103+G104+G105</f>
        <v>0</v>
      </c>
      <c r="H106" s="70">
        <f t="shared" si="28"/>
        <v>0</v>
      </c>
      <c r="I106" s="70">
        <f t="shared" si="28"/>
        <v>0</v>
      </c>
      <c r="J106" s="70">
        <f t="shared" si="28"/>
        <v>0</v>
      </c>
      <c r="K106" s="70">
        <f t="shared" si="28"/>
        <v>0</v>
      </c>
      <c r="L106" s="157">
        <f t="shared" si="28"/>
        <v>0</v>
      </c>
      <c r="M106" s="157">
        <f t="shared" si="28"/>
        <v>0</v>
      </c>
      <c r="N106" s="157">
        <f t="shared" si="28"/>
        <v>0</v>
      </c>
      <c r="Q106" s="19"/>
    </row>
    <row r="107" spans="1:17" s="18" customFormat="1" x14ac:dyDescent="0.2">
      <c r="A107" s="15"/>
      <c r="B107" s="2"/>
      <c r="C107" s="26"/>
      <c r="D107" s="26"/>
      <c r="E107" s="26"/>
      <c r="F107" s="57"/>
      <c r="G107" s="30"/>
      <c r="H107" s="30"/>
      <c r="I107" s="30"/>
      <c r="J107" s="30"/>
      <c r="K107" s="30"/>
      <c r="L107" s="30"/>
      <c r="M107" s="30"/>
      <c r="N107" s="30"/>
      <c r="Q107" s="19"/>
    </row>
    <row r="108" spans="1:17" s="100" customFormat="1" x14ac:dyDescent="0.25">
      <c r="A108" s="158" t="s">
        <v>122</v>
      </c>
      <c r="B108" s="158"/>
      <c r="C108" s="158"/>
      <c r="D108" s="158"/>
      <c r="E108" s="158"/>
      <c r="F108" s="158"/>
      <c r="G108" s="158"/>
      <c r="H108" s="158"/>
      <c r="I108" s="158"/>
      <c r="J108" s="158"/>
      <c r="K108" s="158"/>
      <c r="L108" s="158"/>
      <c r="M108" s="158"/>
      <c r="N108" s="158"/>
    </row>
    <row r="109" spans="1:17" s="100" customFormat="1" x14ac:dyDescent="0.25">
      <c r="A109" s="101"/>
      <c r="B109" s="101"/>
      <c r="C109" s="101"/>
      <c r="D109" s="101"/>
      <c r="E109" s="102"/>
      <c r="F109" s="102"/>
      <c r="G109" s="103"/>
      <c r="H109" s="103"/>
      <c r="I109" s="103"/>
      <c r="J109" s="103"/>
      <c r="K109" s="102"/>
      <c r="L109" s="102"/>
    </row>
    <row r="110" spans="1:17" s="100" customFormat="1" x14ac:dyDescent="0.25">
      <c r="A110" s="104"/>
      <c r="B110" s="104"/>
      <c r="C110" s="104"/>
      <c r="D110" s="105" t="s">
        <v>123</v>
      </c>
      <c r="E110" s="106"/>
      <c r="F110" s="106"/>
      <c r="G110" s="107"/>
      <c r="H110" s="107"/>
      <c r="I110" s="107"/>
      <c r="J110" s="107"/>
      <c r="K110" s="106"/>
      <c r="L110" s="106"/>
    </row>
    <row r="111" spans="1:17" s="100" customFormat="1" x14ac:dyDescent="0.25">
      <c r="A111" s="108"/>
      <c r="B111" s="108"/>
      <c r="C111" s="108"/>
      <c r="D111" s="108"/>
      <c r="E111" s="107"/>
      <c r="F111" s="107"/>
      <c r="G111" s="159" t="s">
        <v>124</v>
      </c>
      <c r="H111" s="159"/>
      <c r="I111" s="109"/>
      <c r="J111" s="109"/>
      <c r="K111" s="107"/>
      <c r="L111" s="107"/>
    </row>
    <row r="112" spans="1:17" s="100" customFormat="1" x14ac:dyDescent="0.2">
      <c r="A112" s="108"/>
      <c r="B112" s="108"/>
      <c r="C112" s="108"/>
      <c r="D112" s="108"/>
      <c r="E112" s="107"/>
      <c r="F112" s="107"/>
      <c r="G112" s="112" t="s">
        <v>125</v>
      </c>
      <c r="H112" s="112"/>
      <c r="I112" s="110"/>
      <c r="J112" s="110"/>
      <c r="K112" s="107"/>
      <c r="L112" s="107"/>
    </row>
    <row r="113" spans="1:1" x14ac:dyDescent="0.2">
      <c r="A113" s="15"/>
    </row>
    <row r="114" spans="1:1" x14ac:dyDescent="0.2">
      <c r="A114" s="15"/>
    </row>
    <row r="115" spans="1:1" x14ac:dyDescent="0.2">
      <c r="A115" s="15"/>
    </row>
    <row r="116" spans="1:1" x14ac:dyDescent="0.2">
      <c r="A116" s="15"/>
    </row>
    <row r="117" spans="1:1" x14ac:dyDescent="0.2">
      <c r="A117" s="15"/>
    </row>
    <row r="118" spans="1:1" x14ac:dyDescent="0.2">
      <c r="A118" s="15"/>
    </row>
    <row r="119" spans="1:1" x14ac:dyDescent="0.2">
      <c r="A119" s="15"/>
    </row>
    <row r="120" spans="1:1" x14ac:dyDescent="0.2">
      <c r="A120" s="15"/>
    </row>
    <row r="121" spans="1:1" x14ac:dyDescent="0.2">
      <c r="A121" s="15"/>
    </row>
    <row r="122" spans="1:1" x14ac:dyDescent="0.2">
      <c r="A122" s="15"/>
    </row>
    <row r="123" spans="1:1" x14ac:dyDescent="0.2">
      <c r="A123" s="15"/>
    </row>
  </sheetData>
  <mergeCells count="106">
    <mergeCell ref="G3:N3"/>
    <mergeCell ref="C50:E50"/>
    <mergeCell ref="C27:E27"/>
    <mergeCell ref="C28:E28"/>
    <mergeCell ref="C29:E29"/>
    <mergeCell ref="C30:E30"/>
    <mergeCell ref="B44:E44"/>
    <mergeCell ref="C36:E36"/>
    <mergeCell ref="C32:E32"/>
    <mergeCell ref="C35:E35"/>
    <mergeCell ref="C31:E31"/>
    <mergeCell ref="C33:E33"/>
    <mergeCell ref="C37:E37"/>
    <mergeCell ref="C34:E34"/>
    <mergeCell ref="B47:E47"/>
    <mergeCell ref="B45:E45"/>
    <mergeCell ref="C38:E38"/>
    <mergeCell ref="C39:E39"/>
    <mergeCell ref="C40:E40"/>
    <mergeCell ref="C41:E41"/>
    <mergeCell ref="C42:E42"/>
    <mergeCell ref="B46:E46"/>
    <mergeCell ref="C43:E43"/>
    <mergeCell ref="B11:E11"/>
    <mergeCell ref="C14:E14"/>
    <mergeCell ref="C15:E15"/>
    <mergeCell ref="C13:E13"/>
    <mergeCell ref="C19:E19"/>
    <mergeCell ref="B26:E26"/>
    <mergeCell ref="C20:E20"/>
    <mergeCell ref="C17:E17"/>
    <mergeCell ref="C18:E18"/>
    <mergeCell ref="C12:E12"/>
    <mergeCell ref="C90:E90"/>
    <mergeCell ref="C64:E64"/>
    <mergeCell ref="C59:E59"/>
    <mergeCell ref="C60:E60"/>
    <mergeCell ref="B74:E74"/>
    <mergeCell ref="C66:E66"/>
    <mergeCell ref="C67:E67"/>
    <mergeCell ref="C68:E68"/>
    <mergeCell ref="C69:E69"/>
    <mergeCell ref="C70:E70"/>
    <mergeCell ref="B61:E61"/>
    <mergeCell ref="C71:E71"/>
    <mergeCell ref="C72:E72"/>
    <mergeCell ref="B75:E75"/>
    <mergeCell ref="C82:E82"/>
    <mergeCell ref="C83:E83"/>
    <mergeCell ref="C62:E62"/>
    <mergeCell ref="C106:E106"/>
    <mergeCell ref="C99:E99"/>
    <mergeCell ref="C102:E102"/>
    <mergeCell ref="C96:E96"/>
    <mergeCell ref="C97:E97"/>
    <mergeCell ref="C98:E98"/>
    <mergeCell ref="C92:E92"/>
    <mergeCell ref="C103:E103"/>
    <mergeCell ref="C104:E104"/>
    <mergeCell ref="C105:E105"/>
    <mergeCell ref="C95:E95"/>
    <mergeCell ref="C93:E93"/>
    <mergeCell ref="C94:E94"/>
    <mergeCell ref="C100:E100"/>
    <mergeCell ref="C101:E101"/>
    <mergeCell ref="A48:N48"/>
    <mergeCell ref="B49:E49"/>
    <mergeCell ref="C51:E51"/>
    <mergeCell ref="B73:E73"/>
    <mergeCell ref="C88:E89"/>
    <mergeCell ref="C65:E65"/>
    <mergeCell ref="C52:E52"/>
    <mergeCell ref="C53:E53"/>
    <mergeCell ref="C54:E54"/>
    <mergeCell ref="C55:E55"/>
    <mergeCell ref="C56:E56"/>
    <mergeCell ref="C57:E57"/>
    <mergeCell ref="C58:E58"/>
    <mergeCell ref="C63:E63"/>
    <mergeCell ref="B85:E85"/>
    <mergeCell ref="B77:E77"/>
    <mergeCell ref="C81:E81"/>
    <mergeCell ref="G111:H111"/>
    <mergeCell ref="A108:N108"/>
    <mergeCell ref="A1:N1"/>
    <mergeCell ref="A9:A10"/>
    <mergeCell ref="B9:B10"/>
    <mergeCell ref="C9:E10"/>
    <mergeCell ref="C91:E91"/>
    <mergeCell ref="A3:B3"/>
    <mergeCell ref="A4:B4"/>
    <mergeCell ref="A5:B5"/>
    <mergeCell ref="A6:B6"/>
    <mergeCell ref="A7:B7"/>
    <mergeCell ref="C79:E80"/>
    <mergeCell ref="C3:E3"/>
    <mergeCell ref="C4:E4"/>
    <mergeCell ref="C5:E5"/>
    <mergeCell ref="C6:E6"/>
    <mergeCell ref="C7:E7"/>
    <mergeCell ref="C16:E16"/>
    <mergeCell ref="C24:E24"/>
    <mergeCell ref="C25:E25"/>
    <mergeCell ref="C21:E21"/>
    <mergeCell ref="C22:E22"/>
    <mergeCell ref="C23:E23"/>
  </mergeCells>
  <printOptions horizontalCentered="1"/>
  <pageMargins left="0.11811023622047245" right="0.11811023622047245" top="0.11811023622047245" bottom="0.11811023622047245" header="0.11811023622047245" footer="0.11811023622047245"/>
  <pageSetup paperSize="9" scale="64" orientation="landscape" r:id="rId1"/>
  <rowBreaks count="2" manualBreakCount="2">
    <brk id="47" max="13" man="1"/>
    <brk id="75" max="13" man="1"/>
  </rowBreaks>
  <customProperties>
    <customPr name="EpmWorksheetKeyString_GUID" r:id="rId2"/>
  </customProperties>
  <ignoredErrors>
    <ignoredError sqref="F98:F101 F103 F91:F94 F90:N90 F97 G91:N9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Καθορισμένες περιοχές</vt:lpstr>
      </vt:variant>
      <vt:variant>
        <vt:i4>12</vt:i4>
      </vt:variant>
    </vt:vector>
  </HeadingPairs>
  <TitlesOfParts>
    <vt:vector size="18" baseType="lpstr">
      <vt:lpstr>Σύνολο ΠΥ</vt:lpstr>
      <vt:lpstr>Τακτικός προϋπ.</vt:lpstr>
      <vt:lpstr>ΠΔΕ &amp; ΤΑΑ</vt:lpstr>
      <vt:lpstr>ΠΔΕ Εθνικό</vt:lpstr>
      <vt:lpstr>ΠΔΕ Συγχρημ.</vt:lpstr>
      <vt:lpstr>ΤΑΑ</vt:lpstr>
      <vt:lpstr>'ΠΔΕ &amp; ΤΑΑ'!Print_Area</vt:lpstr>
      <vt:lpstr>'ΠΔΕ Εθνικό'!Print_Area</vt:lpstr>
      <vt:lpstr>'ΠΔΕ Συγχρημ.'!Print_Area</vt:lpstr>
      <vt:lpstr>'Σύνολο ΠΥ'!Print_Area</vt:lpstr>
      <vt:lpstr>ΤΑΑ!Print_Area</vt:lpstr>
      <vt:lpstr>'Τακτικός προϋπ.'!Print_Area</vt:lpstr>
      <vt:lpstr>'ΠΔΕ &amp; ΤΑΑ'!Print_Titles</vt:lpstr>
      <vt:lpstr>'ΠΔΕ Εθνικό'!Print_Titles</vt:lpstr>
      <vt:lpstr>'ΠΔΕ Συγχρημ.'!Print_Titles</vt:lpstr>
      <vt:lpstr>'Σύνολο ΠΥ'!Print_Titles</vt:lpstr>
      <vt:lpstr>ΤΑΑ!Print_Titles</vt:lpstr>
      <vt:lpstr>'Τακτικός προϋπ.'!Print_Titles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Μιχαήλ Περάκης</dc:creator>
  <cp:lastModifiedBy>EK</cp:lastModifiedBy>
  <cp:lastPrinted>2025-07-15T07:03:31Z</cp:lastPrinted>
  <dcterms:created xsi:type="dcterms:W3CDTF">2025-04-04T06:37:27Z</dcterms:created>
  <dcterms:modified xsi:type="dcterms:W3CDTF">2025-07-17T12:33:50Z</dcterms:modified>
</cp:coreProperties>
</file>